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/>
  </bookViews>
  <sheets>
    <sheet name="Test 1" sheetId="1" r:id="rId1"/>
    <sheet name="Test 2" sheetId="2" r:id="rId2"/>
    <sheet name="Test 3" sheetId="3" r:id="rId3"/>
    <sheet name="Test 4" sheetId="4" r:id="rId4"/>
    <sheet name="Test 5" sheetId="5" r:id="rId5"/>
    <sheet name="Test 6" sheetId="6" r:id="rId6"/>
    <sheet name="Test 7" sheetId="7" r:id="rId7"/>
    <sheet name="Test 8" sheetId="8" r:id="rId8"/>
    <sheet name="Test 9" sheetId="9" r:id="rId9"/>
    <sheet name="Test 10" sheetId="10" r:id="rId10"/>
    <sheet name="Test 11" sheetId="11" r:id="rId11"/>
    <sheet name="Test 12" sheetId="12" r:id="rId12"/>
    <sheet name="Test 13" sheetId="13" r:id="rId13"/>
    <sheet name="Customers" sheetId="14" r:id="rId14"/>
    <sheet name="Products" sheetId="15" r:id="rId15"/>
    <sheet name="Test 17" sheetId="17" r:id="rId16"/>
    <sheet name="Order" sheetId="16" r:id="rId17"/>
    <sheet name="Test 18" sheetId="18" r:id="rId18"/>
  </sheets>
  <calcPr calcId="124519"/>
</workbook>
</file>

<file path=xl/calcChain.xml><?xml version="1.0" encoding="utf-8"?>
<calcChain xmlns="http://schemas.openxmlformats.org/spreadsheetml/2006/main">
  <c r="G7" i="17"/>
  <c r="F14" i="4"/>
  <c r="F13"/>
  <c r="F12"/>
  <c r="F11"/>
  <c r="F10"/>
  <c r="F9"/>
  <c r="F8"/>
</calcChain>
</file>

<file path=xl/sharedStrings.xml><?xml version="1.0" encoding="utf-8"?>
<sst xmlns="http://schemas.openxmlformats.org/spreadsheetml/2006/main" count="807" uniqueCount="495">
  <si>
    <t>รายงานยอดขายสินค้า ตั้งแต่เดือน มกราคม - เมษายน 2554</t>
  </si>
  <si>
    <t>สินค้า</t>
  </si>
  <si>
    <t>ยอดรวม</t>
  </si>
  <si>
    <t>ค่าเฉลี่ย</t>
  </si>
  <si>
    <t>ค่ามากสุด</t>
  </si>
  <si>
    <t>ค่าน้อยสุด</t>
  </si>
  <si>
    <t>คอมพิวเตอร์</t>
  </si>
  <si>
    <t>ปรินส์เตอร์</t>
  </si>
  <si>
    <t>โมเดม</t>
  </si>
  <si>
    <t>สแกนเนอร์</t>
  </si>
  <si>
    <t>จอภาพ</t>
  </si>
  <si>
    <t>มราคม</t>
  </si>
  <si>
    <t>ลำดับ</t>
  </si>
  <si>
    <t>รายการ</t>
  </si>
  <si>
    <t>ราคาต่อหน่วย</t>
  </si>
  <si>
    <t>จำนวน</t>
  </si>
  <si>
    <t>ราคารวม</t>
  </si>
  <si>
    <t>น้ำปลา</t>
  </si>
  <si>
    <t>ราคาสินค้าสูงสุด</t>
  </si>
  <si>
    <t>ขนม</t>
  </si>
  <si>
    <t>ราคาสิ้นค้าต่ำสุด</t>
  </si>
  <si>
    <t>บะหมี่กึ่งสำเร็จรูป</t>
  </si>
  <si>
    <t>ราคาเฉลี่ย</t>
  </si>
  <si>
    <t>คุกกี้</t>
  </si>
  <si>
    <t>โอวันติน</t>
  </si>
  <si>
    <t>รวม</t>
  </si>
  <si>
    <t>ภาษี 7%</t>
  </si>
  <si>
    <t>ราคาสุทธิ</t>
  </si>
  <si>
    <t>รับเงิน</t>
  </si>
  <si>
    <t>เงินทอน</t>
  </si>
  <si>
    <t>สรุปราคารวมของสินค้า</t>
  </si>
  <si>
    <t>รายงานเงินเดือนพนักงาน</t>
  </si>
  <si>
    <t>สรุปยอดรวมเงินเดือนแยกตำแหน่ง</t>
  </si>
  <si>
    <t>รหัส</t>
  </si>
  <si>
    <t>ชื่อ</t>
  </si>
  <si>
    <t>ตำแหน่ง</t>
  </si>
  <si>
    <t>เงินเดือน</t>
  </si>
  <si>
    <t>รวมเงินเดือน</t>
  </si>
  <si>
    <t>MO001</t>
  </si>
  <si>
    <t>ธวัชชัย</t>
  </si>
  <si>
    <t>พ.การเงิน</t>
  </si>
  <si>
    <t>BI023</t>
  </si>
  <si>
    <t>อภิชาต</t>
  </si>
  <si>
    <t>พ.บัญชี</t>
  </si>
  <si>
    <t>MO003</t>
  </si>
  <si>
    <t>สมชาย</t>
  </si>
  <si>
    <t>พ.บุคคล</t>
  </si>
  <si>
    <t>PE523</t>
  </si>
  <si>
    <t>สุชาติ</t>
  </si>
  <si>
    <t>พ.แม่บ้าน</t>
  </si>
  <si>
    <t>MO658</t>
  </si>
  <si>
    <t>สมาน</t>
  </si>
  <si>
    <t>HO563</t>
  </si>
  <si>
    <t>สุวรรณ</t>
  </si>
  <si>
    <t>BI896</t>
  </si>
  <si>
    <t>สำราญ</t>
  </si>
  <si>
    <t>คะแนนสอบกลางภาค วิชาคอมพิวเตอร์และการประยุกต์ใช้งาน</t>
  </si>
  <si>
    <t>รหัสประจำตัว</t>
  </si>
  <si>
    <t>ชื่อ - สกุล</t>
  </si>
  <si>
    <t>คะแนน</t>
  </si>
  <si>
    <t>นายอุดม    อุดมรัตนไพร</t>
  </si>
  <si>
    <t>นายประชา   เกียรติวัฒนา</t>
  </si>
  <si>
    <t>นายกิตติศักดิ์  ชัยสาร</t>
  </si>
  <si>
    <t>นายอาคม     บัวครอง</t>
  </si>
  <si>
    <t>นายอนันต์     จินาพันธ์</t>
  </si>
  <si>
    <t>นายพจน์      สุคนวรรณ์</t>
  </si>
  <si>
    <t>นายชัยพงษ์  เธียรชัยพงษ์</t>
  </si>
  <si>
    <t>นายกล้า       บุญมี</t>
  </si>
  <si>
    <t>นายทรงกลด  สำเร็จดี</t>
  </si>
  <si>
    <t>นายนราธิป    ตระกูลวัฒนา</t>
  </si>
  <si>
    <t>คะแนนรวม</t>
  </si>
  <si>
    <t>คะแนนเฉลี่ย</t>
  </si>
  <si>
    <t>คะแนนสูงสุด</t>
  </si>
  <si>
    <t>คะแนนต่ำสุด</t>
  </si>
  <si>
    <t>จำนวนนักศึกษา</t>
  </si>
  <si>
    <t>คะแนนรวมตามเงื่อนไข</t>
  </si>
  <si>
    <t>จำนวนนักศึกษาตามเงื่อนไข</t>
  </si>
  <si>
    <t>คะแนนมากกว่าเท่ากับ</t>
  </si>
  <si>
    <t>นามสกุล</t>
  </si>
  <si>
    <t>รายรับ</t>
  </si>
  <si>
    <t>รายจ่าย</t>
  </si>
  <si>
    <t>ยอดเงินเดือนหลังหัก</t>
  </si>
  <si>
    <t>เงินโบนัส</t>
  </si>
  <si>
    <t>เงินได้สุทธิ</t>
  </si>
  <si>
    <t>ล่วงเวลา</t>
  </si>
  <si>
    <t>หักภาษี</t>
  </si>
  <si>
    <t>รายจ่ายอื่นๆ</t>
  </si>
  <si>
    <t>t3001</t>
  </si>
  <si>
    <t>นางสาวฌาณิศา</t>
  </si>
  <si>
    <t>ถาตุ่ม</t>
  </si>
  <si>
    <t>ผู้จัดการทั่วไป</t>
  </si>
  <si>
    <t>t3002</t>
  </si>
  <si>
    <t>นางธันยากร</t>
  </si>
  <si>
    <t>เจริญเรืองเดช</t>
  </si>
  <si>
    <t>ผู้จัดการการเงิน</t>
  </si>
  <si>
    <t>t3003</t>
  </si>
  <si>
    <t>นางสาวทัฒนา</t>
  </si>
  <si>
    <t>ทุกเขียว</t>
  </si>
  <si>
    <t>ผู้จัดการด้านภาษี</t>
  </si>
  <si>
    <t>t3004</t>
  </si>
  <si>
    <t>นางยุพรัตน์</t>
  </si>
  <si>
    <t>อุดหล้า</t>
  </si>
  <si>
    <t>เลขานุการ</t>
  </si>
  <si>
    <t>t3005</t>
  </si>
  <si>
    <t>นางรัชดา</t>
  </si>
  <si>
    <t>สุยะวงษ์</t>
  </si>
  <si>
    <t>พนักงานขาย</t>
  </si>
  <si>
    <t>t3006</t>
  </si>
  <si>
    <t>นางรุ่งเกียรติ</t>
  </si>
  <si>
    <t>ราศรี</t>
  </si>
  <si>
    <t>บัญชี</t>
  </si>
  <si>
    <t>t3007</t>
  </si>
  <si>
    <t>นางวรพงศ์</t>
  </si>
  <si>
    <t>สวยศิลป์</t>
  </si>
  <si>
    <t>ประชาสัมพันธ์</t>
  </si>
  <si>
    <t>t3008</t>
  </si>
  <si>
    <t>นางสาวสายฝน</t>
  </si>
  <si>
    <t>มณีท่าโพธิ์</t>
  </si>
  <si>
    <t>t3009</t>
  </si>
  <si>
    <t>นางสีไพร</t>
  </si>
  <si>
    <t>แสงแปลง</t>
  </si>
  <si>
    <t>ส่งเอกสาร</t>
  </si>
  <si>
    <t>t3010</t>
  </si>
  <si>
    <t>สิบตำรวจเอกเกีตรติยศ</t>
  </si>
  <si>
    <t>ลอยเมฆ</t>
  </si>
  <si>
    <t>ทั่วไป</t>
  </si>
  <si>
    <t>t3011</t>
  </si>
  <si>
    <t>นายจเร</t>
  </si>
  <si>
    <t>วารีวิชัย</t>
  </si>
  <si>
    <t>t3012</t>
  </si>
  <si>
    <t>นายจักรพันธุ์</t>
  </si>
  <si>
    <t>ยะสุกิม</t>
  </si>
  <si>
    <t>t3013</t>
  </si>
  <si>
    <t>นายจักรี</t>
  </si>
  <si>
    <t>ดีสมไพบูลย์</t>
  </si>
  <si>
    <t>รวมทั้งสิ้น</t>
  </si>
  <si>
    <t>รายการสินค้าลดราคา</t>
  </si>
  <si>
    <t>ชื่อสินค้า</t>
  </si>
  <si>
    <t>ราคาป้าย</t>
  </si>
  <si>
    <t>ส่วนลด %</t>
  </si>
  <si>
    <t>ราคาขายจริง</t>
  </si>
  <si>
    <t>1. รวมเทคนิคการแปลงไฟล์และเขียนแผ่นซีดี</t>
  </si>
  <si>
    <t>2.สร้างโฮมเพจด้วยตนเอง ง่าย ฟรีและมีสไตล์</t>
  </si>
  <si>
    <t>3. รวมเว็บไซต์เพื่อคน IT</t>
  </si>
  <si>
    <t>4.เลือกซื้อคอมพิวเตอร์ผ่านอินเตอร์เน็ต</t>
  </si>
  <si>
    <t>5.ติดตั้งเครื่องใหม่ง่ายนิดเดียว</t>
  </si>
  <si>
    <t>ราคาที่ซื้อ</t>
  </si>
  <si>
    <t>ลูกค้า 1</t>
  </si>
  <si>
    <t>บาท</t>
  </si>
  <si>
    <t>2,000 - 2,999</t>
  </si>
  <si>
    <t>ลูกค้า 2</t>
  </si>
  <si>
    <t>3,000 ขึ้นไป</t>
  </si>
  <si>
    <t>ลูกค้า 3</t>
  </si>
  <si>
    <t>ราคา</t>
  </si>
  <si>
    <t>ส่วนลด</t>
  </si>
  <si>
    <t>ลูกค้า 4</t>
  </si>
  <si>
    <t>ลูกค้า 5</t>
  </si>
  <si>
    <t>ลูกค้า 6</t>
  </si>
  <si>
    <t>ลูกค้า 7</t>
  </si>
  <si>
    <t>ลูกค้า 8</t>
  </si>
  <si>
    <t>ลูกค้า 9</t>
  </si>
  <si>
    <t>ลูกค้า 10</t>
  </si>
  <si>
    <t>ลูกค้า 11</t>
  </si>
  <si>
    <t>ลูกค้า 12</t>
  </si>
  <si>
    <t>1,000 - 1,999</t>
  </si>
  <si>
    <t>น้อยกว่า 1,000</t>
  </si>
  <si>
    <t>ไม่ได้รับส่วนลด</t>
  </si>
  <si>
    <t>ผลคะแนนสอบ วิชา เศรษฐศาสตร์เบื้องต้น</t>
  </si>
  <si>
    <t>รายชื่อ</t>
  </si>
  <si>
    <t>คะแนนที่ได้</t>
  </si>
  <si>
    <t>เกณฑ์</t>
  </si>
  <si>
    <t xml:space="preserve">มากกว่าเท่ากับ </t>
  </si>
  <si>
    <t>คะแนน ถือว่า ผ่านเกณณฑ์</t>
  </si>
  <si>
    <t>นักศึกษาคนที่ 1</t>
  </si>
  <si>
    <t>นักศึกษาคนที่ 2</t>
  </si>
  <si>
    <t>นักศึกษาคนที่ 3</t>
  </si>
  <si>
    <t>นักศึกษาคนที่ 4</t>
  </si>
  <si>
    <t>นักศึกษาคนที่ 5</t>
  </si>
  <si>
    <t>นักศึกษาคนที่ 6</t>
  </si>
  <si>
    <t>นักศึกษาคนที่ 7</t>
  </si>
  <si>
    <t>นักศึกษาคนที่ 8</t>
  </si>
  <si>
    <t>นักศึกษาคนที่ 9</t>
  </si>
  <si>
    <t>นักศึกษาคนที่ 10</t>
  </si>
  <si>
    <t>นักศึกษาคนที่ 11</t>
  </si>
  <si>
    <t>นักศึกษาคนที่ 12</t>
  </si>
  <si>
    <t>นักศึกษาคนที่ 13</t>
  </si>
  <si>
    <t>นักศึกษาคนที่ 14</t>
  </si>
  <si>
    <t>นักศึกษาคนที่ 15</t>
  </si>
  <si>
    <t>นักศึกษาคนที่ 16</t>
  </si>
  <si>
    <t>นักศึกษาคนที่ 17</t>
  </si>
  <si>
    <t>นักศึกษาคนที่ 18</t>
  </si>
  <si>
    <t>นักศึกษาคนที่ 19</t>
  </si>
  <si>
    <t>นักศึกษาคนที่ 20</t>
  </si>
  <si>
    <t>สรุปผล</t>
  </si>
  <si>
    <t>ผ่าน</t>
  </si>
  <si>
    <t>ไม่ผ่าน</t>
  </si>
  <si>
    <t>รวมทั้งหมด</t>
  </si>
  <si>
    <t>G</t>
  </si>
  <si>
    <t>แบบฝึกหัด</t>
  </si>
  <si>
    <t>1 บทความ</t>
  </si>
  <si>
    <t>2 เมล</t>
  </si>
  <si>
    <t>3 สเปค</t>
  </si>
  <si>
    <t>4 PW</t>
  </si>
  <si>
    <t>5 Excel</t>
  </si>
  <si>
    <t>powerpoint</t>
  </si>
  <si>
    <t>Excel</t>
  </si>
  <si>
    <t>Mid</t>
  </si>
  <si>
    <t>Final</t>
  </si>
  <si>
    <t>รวมสุทธิ</t>
  </si>
  <si>
    <t>เกรด</t>
  </si>
  <si>
    <t>น้อยกว่า 49</t>
  </si>
  <si>
    <t>F</t>
  </si>
  <si>
    <t>50-54</t>
  </si>
  <si>
    <t>D</t>
  </si>
  <si>
    <t>55-59</t>
  </si>
  <si>
    <t>D+</t>
  </si>
  <si>
    <t>60-64</t>
  </si>
  <si>
    <t>C</t>
  </si>
  <si>
    <t>65-69</t>
  </si>
  <si>
    <t>C+</t>
  </si>
  <si>
    <t>70-74</t>
  </si>
  <si>
    <t>B</t>
  </si>
  <si>
    <t>75-79</t>
  </si>
  <si>
    <t>B+</t>
  </si>
  <si>
    <t>มากกว่า 80</t>
  </si>
  <si>
    <t>A</t>
  </si>
  <si>
    <t xml:space="preserve">คะแนนต่ำสุด </t>
  </si>
  <si>
    <t xml:space="preserve">คะแนนสูงสุด </t>
  </si>
  <si>
    <t>จำนวนนักเรียนสอบผ่าน</t>
  </si>
  <si>
    <t>จำนวนนักเรียนสอบไม่ผ่าน</t>
  </si>
  <si>
    <t>รายละเอียดเจ้าหนี้</t>
  </si>
  <si>
    <t>สรุปรายการเจ้าหนี้</t>
  </si>
  <si>
    <t>ก-001</t>
  </si>
  <si>
    <t>กิจเจริญการช่าง</t>
  </si>
  <si>
    <t>เลขที่ NO</t>
  </si>
  <si>
    <t>รหัสเจ้าหนี้</t>
  </si>
  <si>
    <t>ก-002</t>
  </si>
  <si>
    <t>การค้าแสงโชติ</t>
  </si>
  <si>
    <t>No.46001</t>
  </si>
  <si>
    <t>จ-001</t>
  </si>
  <si>
    <t>เจริญพันธ์บริการ</t>
  </si>
  <si>
    <t>No.46002</t>
  </si>
  <si>
    <t>อ-001</t>
  </si>
  <si>
    <t>อุดมเอก</t>
  </si>
  <si>
    <t>No.46003</t>
  </si>
  <si>
    <t>No.46004</t>
  </si>
  <si>
    <t>No.46005</t>
  </si>
  <si>
    <t>No.46006</t>
  </si>
  <si>
    <t>ชื่อเจ้าหน้าที่</t>
  </si>
  <si>
    <t>สลิบเงินเดือน</t>
  </si>
  <si>
    <t>t006</t>
  </si>
  <si>
    <t>ตัวอักษร</t>
  </si>
  <si>
    <t>ค่าใช้จ่ายอื่นๆ</t>
  </si>
  <si>
    <t>t001</t>
  </si>
  <si>
    <t>นายสุริยา</t>
  </si>
  <si>
    <t>อำนวยพร</t>
  </si>
  <si>
    <t>t002</t>
  </si>
  <si>
    <t>นางรุ้งทอง</t>
  </si>
  <si>
    <t>รุ่งทอง</t>
  </si>
  <si>
    <t>t003</t>
  </si>
  <si>
    <t>นายรุ่งนภา</t>
  </si>
  <si>
    <t>ทองมี</t>
  </si>
  <si>
    <t>t004</t>
  </si>
  <si>
    <t>นายสุดใจ</t>
  </si>
  <si>
    <t>มหาลาภ</t>
  </si>
  <si>
    <t>t005</t>
  </si>
  <si>
    <t>นางสาวนภา</t>
  </si>
  <si>
    <t>พราวพร่าง</t>
  </si>
  <si>
    <t>นางแสงจันทร์</t>
  </si>
  <si>
    <t>นวลผ่อง</t>
  </si>
  <si>
    <t>t007</t>
  </si>
  <si>
    <t>นางสุดศรี</t>
  </si>
  <si>
    <t>แสงมณี</t>
  </si>
  <si>
    <t>t008</t>
  </si>
  <si>
    <t>นายดำรง</t>
  </si>
  <si>
    <t>ไทยแท้</t>
  </si>
  <si>
    <t>t009</t>
  </si>
  <si>
    <t>นายอำนวย</t>
  </si>
  <si>
    <t>นวกุลบุญมี</t>
  </si>
  <si>
    <t>การจ่ายโบนัสจากเกรดประเมินผลพนักงาน</t>
  </si>
  <si>
    <t>ตารางให้เปอร์เซนต์คอมมิชชัน</t>
  </si>
  <si>
    <t>ชื่อพนักงาน</t>
  </si>
  <si>
    <t>ยอดขาย</t>
  </si>
  <si>
    <t>อัตรา %</t>
  </si>
  <si>
    <t>ยอดคอมมิชชัน</t>
  </si>
  <si>
    <t>%</t>
  </si>
  <si>
    <t>พนักงาน 1</t>
  </si>
  <si>
    <t>ถึง</t>
  </si>
  <si>
    <t>พนักงาน 2</t>
  </si>
  <si>
    <t>พนักงาน 3</t>
  </si>
  <si>
    <t>พนักงาน 4</t>
  </si>
  <si>
    <t>มากกว่า</t>
  </si>
  <si>
    <t>คะแนนประเมิน</t>
  </si>
  <si>
    <t>เกรดที่ได้</t>
  </si>
  <si>
    <t>โบนัส (บาท)</t>
  </si>
  <si>
    <t>ต่ำกว่า 50</t>
  </si>
  <si>
    <t>นาย ก</t>
  </si>
  <si>
    <t>50-59</t>
  </si>
  <si>
    <t>นาย ข</t>
  </si>
  <si>
    <t>60-74</t>
  </si>
  <si>
    <t>นาย ค</t>
  </si>
  <si>
    <t>75-84</t>
  </si>
  <si>
    <t>นาย จ</t>
  </si>
  <si>
    <t>85 ขึ้นไป</t>
  </si>
  <si>
    <t>คะแนนที่ต้องได้</t>
  </si>
  <si>
    <t>อัตราโบนัส</t>
  </si>
  <si>
    <t>รหัสลูกค้า</t>
  </si>
  <si>
    <t>ชื่อบริษัท</t>
  </si>
  <si>
    <t>ผู้ประสานงาน</t>
  </si>
  <si>
    <t>ที่อยู่</t>
  </si>
  <si>
    <t>จังหวัด</t>
  </si>
  <si>
    <t>รหัสไปรษณีย์</t>
  </si>
  <si>
    <t>Fax</t>
  </si>
  <si>
    <t>Email</t>
  </si>
  <si>
    <t>บริษัท ACC อินเตอร์เทรด จำกัด</t>
  </si>
  <si>
    <t>นภาพร ศรีทองสุก</t>
  </si>
  <si>
    <t>พนักงานจัดซื้อ</t>
  </si>
  <si>
    <t>1000/99  ศรีวราทาวน์อินทาวน์ _x000D_
ซอยปัญจมิตร ถนนลาดพร้าว _x000D_
แขวงวังทองหลาง เขตวังทอง</t>
  </si>
  <si>
    <t>กรุงเทพฯ</t>
  </si>
  <si>
    <t>10310</t>
  </si>
  <si>
    <t xml:space="preserve"> 025968888</t>
  </si>
  <si>
    <t xml:space="preserve"> 025691110</t>
  </si>
  <si>
    <t>napaporn@accinter.co.th</t>
  </si>
  <si>
    <t>บริษัท สยามคอนซัลแตนท์ จำกัด</t>
  </si>
  <si>
    <t>วิมลรัตน์ ใจกล้าหาญ</t>
  </si>
  <si>
    <t>1500 หมู่ 1 ซอยวัดจันทร์ประดิษฐาราม_x000D_
ถนนเพชรเกษม_x000D_
แขวงคลองขวาง เขตภาษีเจริญ</t>
  </si>
  <si>
    <t>10160</t>
  </si>
  <si>
    <t xml:space="preserve"> 024130000</t>
  </si>
  <si>
    <t xml:space="preserve"> 024132222</t>
  </si>
  <si>
    <t>wimolrat@siamcon.co.th</t>
  </si>
  <si>
    <t>บริษัท นิวอิมเมจ จำกัด</t>
  </si>
  <si>
    <t>ธนิดา ถาวรรัตน์</t>
  </si>
  <si>
    <t>60 หมู่ 1 ถนนติวานนท์ (ซอยประเสริฐอิสลาม)_x000D_
ตำบลบางตลาด อำเภอปากเกร็ด</t>
  </si>
  <si>
    <t>นนทบุรี</t>
  </si>
  <si>
    <t>11120</t>
  </si>
  <si>
    <t xml:space="preserve"> 025847705</t>
  </si>
  <si>
    <t xml:space="preserve"> 025847710</t>
  </si>
  <si>
    <t>ธนาวรรณ ศรีไอยรา</t>
  </si>
  <si>
    <t>1000/1234 หมู่ 8 ถนนเพชรเกษม 99_x000D_
ตำบลอ้อมใหญ่ อำเภอสามพราน</t>
  </si>
  <si>
    <t>นครปฐม</t>
  </si>
  <si>
    <t>73160</t>
  </si>
  <si>
    <t xml:space="preserve"> 028110000</t>
  </si>
  <si>
    <t xml:space="preserve"> 028112222</t>
  </si>
  <si>
    <t>tanawan24@hotmail.com</t>
  </si>
  <si>
    <t>วิบูลย์ มณีรัตน์</t>
  </si>
  <si>
    <t>404/400 หมู่ 2 ซอยวัดสิงห์ ถนนปทุม-สามโคก_x000D_
ตำบลสามโคก อำเภอสามโคก</t>
  </si>
  <si>
    <t>ปทุมธานี</t>
  </si>
  <si>
    <t>12160</t>
  </si>
  <si>
    <t xml:space="preserve"> 025826677</t>
  </si>
  <si>
    <t>ห้างหุ้นส่วนจำกัด ทีเอซี เอ็นเตอร์ไพรส์</t>
  </si>
  <si>
    <t>รจนา ทรัพย์อนันต์</t>
  </si>
  <si>
    <t>799/555 หมู่ 2 ถนนบางกรวย-จงถนอม_x000D_
ตำบลมหาสวัสดิ์ อำเภอบางกรวย</t>
  </si>
  <si>
    <t>11130</t>
  </si>
  <si>
    <t xml:space="preserve"> 029872310</t>
  </si>
  <si>
    <t xml:space="preserve"> 029872410</t>
  </si>
  <si>
    <t>บริษัทรุ้งจรัสการพิมพ์ จำกัด</t>
  </si>
  <si>
    <t>พรทิพย์ กมลวัฒนา</t>
  </si>
  <si>
    <t>6543 หมู่ 20 ซอยไทรอัมพ์เซ็นเตอร์ ถนนเทพารักษ์_x000D_
ตำบลบางพลีใหญ่ อำเภอบางพลี</t>
  </si>
  <si>
    <t>สมุทรปราการ</t>
  </si>
  <si>
    <t>10540</t>
  </si>
  <si>
    <t xml:space="preserve"> 027797777</t>
  </si>
  <si>
    <t xml:space="preserve"> 027793333</t>
  </si>
  <si>
    <t>ปัทมาวดี อาทรพิทักษ์</t>
  </si>
  <si>
    <t>ปั้ทมาวดี อาทรพิทักษ์</t>
  </si>
  <si>
    <t>7777 หมู่บ้านชัยพฤกษ์ ถนนเสมาฟ้าคราม_x000D_
ตำบลคูคต อำเภอลำลูกกา</t>
  </si>
  <si>
    <t>12150</t>
  </si>
  <si>
    <t xml:space="preserve"> 029992222</t>
  </si>
  <si>
    <t xml:space="preserve"> 029901000</t>
  </si>
  <si>
    <t>pattama@mail.com</t>
  </si>
  <si>
    <t>ปาริชาติ วิลาศวงศ์</t>
  </si>
  <si>
    <t>2290 ซอยอินทรพิทักษ์ 3 ถนนอินทรพิทักษ์_x000D_
แขวงบางยี่เรือ เขตธนบุรี</t>
  </si>
  <si>
    <t>10600</t>
  </si>
  <si>
    <t xml:space="preserve"> 024444444</t>
  </si>
  <si>
    <t xml:space="preserve"> 024299090</t>
  </si>
  <si>
    <t>parichat_v@yahoo.com</t>
  </si>
  <si>
    <t>ร้าน มดแดงอินเทอร์เน็ต</t>
  </si>
  <si>
    <t>ชัยวัฒน์ บุญผ่องแผ้ว</t>
  </si>
  <si>
    <t>7770 หมู่ 4 ถนนเทพารักษ์_x000D_
ตำบลเทพารักษ์ อำเภอเมือง</t>
  </si>
  <si>
    <t>10270</t>
  </si>
  <si>
    <t xml:space="preserve"> 027888888</t>
  </si>
  <si>
    <t xml:space="preserve"> 027889999</t>
  </si>
  <si>
    <t>chai2000@mail.com</t>
  </si>
  <si>
    <t>โทรศัพท์</t>
  </si>
  <si>
    <t>รหัสสินค้า</t>
  </si>
  <si>
    <t>ราคาขาย</t>
  </si>
  <si>
    <t>เครดิต/วัน</t>
  </si>
  <si>
    <t>หน่วย</t>
  </si>
  <si>
    <t>BQ01</t>
  </si>
  <si>
    <t>แอร์ SHARP</t>
  </si>
  <si>
    <t>เครื่อง</t>
  </si>
  <si>
    <t>BQ02</t>
  </si>
  <si>
    <t>CARRIER AIR</t>
  </si>
  <si>
    <t>BQ03</t>
  </si>
  <si>
    <t>MITSUBISHI AIR</t>
  </si>
  <si>
    <t>BQ04</t>
  </si>
  <si>
    <t>MITSUBISHI MR.SLIM AIR</t>
  </si>
  <si>
    <t>BQ05</t>
  </si>
  <si>
    <t>SAIJO DENKI AIR</t>
  </si>
  <si>
    <t>BQ06</t>
  </si>
  <si>
    <t>DAIKIN AIR</t>
  </si>
  <si>
    <t>SQ07</t>
  </si>
  <si>
    <t>DAIKIN INVERTER AIR</t>
  </si>
  <si>
    <t>BQ08</t>
  </si>
  <si>
    <t>PANASONIC AIR</t>
  </si>
  <si>
    <t>BQ09</t>
  </si>
  <si>
    <t>LG AIR</t>
  </si>
  <si>
    <t>BQ10</t>
  </si>
  <si>
    <t>SAMSUNG  AIR</t>
  </si>
  <si>
    <t>BQ11</t>
  </si>
  <si>
    <t>CENTER AIR</t>
  </si>
  <si>
    <t>BQ12</t>
  </si>
  <si>
    <t>LG INVERTER AIR</t>
  </si>
  <si>
    <t>BQ13</t>
  </si>
  <si>
    <t>ตู้เย็นเวิร์ลพูล 2.5 คิว</t>
  </si>
  <si>
    <t>BQ14</t>
  </si>
  <si>
    <t xml:space="preserve">ไมโครเวฟอิเล็คโทรลักซ์ </t>
  </si>
  <si>
    <t>BQ15</t>
  </si>
  <si>
    <t>วิทยุสเตอริโอ SONY</t>
  </si>
  <si>
    <t>BQ16</t>
  </si>
  <si>
    <t>หม้อหุงข้าวชาร์ป อุ่นทิพย์</t>
  </si>
  <si>
    <t>ราคา/หน่วย</t>
  </si>
  <si>
    <t>วันที่ส่งสินค้า</t>
  </si>
  <si>
    <t>ผู้ส่งสินค้า</t>
  </si>
  <si>
    <t>Perth Pasties</t>
  </si>
  <si>
    <t>WILMK</t>
  </si>
  <si>
    <t>FedEx</t>
  </si>
  <si>
    <t>Scottish Longbreads</t>
  </si>
  <si>
    <t>Tarte au sucre</t>
  </si>
  <si>
    <t>TRADH</t>
  </si>
  <si>
    <t>DHL</t>
  </si>
  <si>
    <t>Genen Shouyu</t>
  </si>
  <si>
    <t>VICTE</t>
  </si>
  <si>
    <t>HANAR</t>
  </si>
  <si>
    <t>Alice Mutton</t>
  </si>
  <si>
    <t>SUPRD</t>
  </si>
  <si>
    <t>Chang</t>
  </si>
  <si>
    <t>บริษัทส่งเอง</t>
  </si>
  <si>
    <t>CHOPS</t>
  </si>
  <si>
    <t>UPS</t>
  </si>
  <si>
    <t>Chai</t>
  </si>
  <si>
    <t>HILAA</t>
  </si>
  <si>
    <t>CENTC</t>
  </si>
  <si>
    <t>BLONP</t>
  </si>
  <si>
    <t>GROSR</t>
  </si>
  <si>
    <t>WHITC</t>
  </si>
  <si>
    <t>SPLIR</t>
  </si>
  <si>
    <t>VINET</t>
  </si>
  <si>
    <t>Vegie-spread</t>
  </si>
  <si>
    <t>BERGS</t>
  </si>
  <si>
    <t>ROMEY</t>
  </si>
  <si>
    <t>BSBEV</t>
  </si>
  <si>
    <t>COMMI</t>
  </si>
  <si>
    <t>WANDK</t>
  </si>
  <si>
    <t>GODOS</t>
  </si>
  <si>
    <t>ANATR</t>
  </si>
  <si>
    <t>HUNGO</t>
  </si>
  <si>
    <t>THEBI</t>
  </si>
  <si>
    <t>DUMON</t>
  </si>
  <si>
    <t>ISLAT</t>
  </si>
  <si>
    <t>TORTU</t>
  </si>
  <si>
    <t>KOENE</t>
  </si>
  <si>
    <t>SAVEA</t>
  </si>
  <si>
    <t>จำนวนนักเรียนทั้งหมด</t>
  </si>
  <si>
    <t>จำนวนนักเรียนที่มีคะแนน 0-50</t>
  </si>
  <si>
    <t>จำนวนนักเรียนที่มีคะแนน 51-60</t>
  </si>
  <si>
    <t>จำนวนนักเรียนที่มีคะแนน 61-70</t>
  </si>
  <si>
    <t>จำนวนนักเรียนที่มีคะแนนมากกว่า 70</t>
  </si>
  <si>
    <t>บริษัท</t>
  </si>
  <si>
    <t>สยามคอนซัลแตนท์ จำกัด</t>
  </si>
  <si>
    <t>1500 หมู่ 1 ซอยวัดจันทร์ประดิษฐาราม_x000D_ ถ.เพชรเกษม_x000D_ แขวงคลองขวาง เขตภาษีเจริญ กทม.10210</t>
  </si>
  <si>
    <t>โทรศัพท์/โทรสาร</t>
  </si>
  <si>
    <t xml:space="preserve"> 024130000/ 024132222</t>
  </si>
  <si>
    <t>รหัสบริษัท</t>
  </si>
  <si>
    <t xml:space="preserve"> ใบส่งของ </t>
  </si>
  <si>
    <t>เลขที่</t>
  </si>
  <si>
    <t>วันที่</t>
  </si>
  <si>
    <t>นามผู้ซื้อ</t>
  </si>
  <si>
    <t>ลำดับที่</t>
  </si>
  <si>
    <t>จำนวนเงิน</t>
  </si>
  <si>
    <t>จำนวนเงินรวม</t>
  </si>
  <si>
    <t>ภาษีมูลค่าเพิ่ม 7%</t>
  </si>
  <si>
    <t>รวมเงินทั้งสิ้น</t>
  </si>
  <si>
    <t>E-mail</t>
  </si>
  <si>
    <t>จำนวนเงิน (ตัวอักษร)</t>
  </si>
  <si>
    <t>การใช้งาน Pivot Table</t>
  </si>
  <si>
    <t>ให้สร้างรายงานการสั่งซื้อสินค้าของลูกค้า ซึ่งมีรายละเอียดดังนี้</t>
  </si>
  <si>
    <t>การใช้งาน Pivot Chart</t>
  </si>
  <si>
    <t>1. สร้าง Pivot Chart แสดงยอดการสั่งซื้อของลูกค้า</t>
  </si>
  <si>
    <t>2. สร้าง Pivot Chart แสดงยอดการสั่งซื้อสินค้าแต่ละชนิด</t>
  </si>
  <si>
    <t>3. สร้าง Piovt chart แสดงยอดการส่งของผู้ส่งสินค้า</t>
  </si>
  <si>
    <t>1. สร้าง Pivot Table แสดงยอดการสั่งซื้อของลูกค้า (แสดงจำนวน ราคาต่อหน่วย และยอดรวม)</t>
  </si>
  <si>
    <t>2. สร้าง Pivot Table แสดงยอดการสั่งซื้อสินค้าแต่ละชนิด (แสดงจำนวน ราคาต่อหน่วย และยอดรวม)</t>
  </si>
  <si>
    <t>3. สร้าง Piovt Table แสดงยอดการส่งของผู้ส่งสินค้า (แสดงจำนวน)</t>
  </si>
  <si>
    <r>
      <rPr>
        <b/>
        <sz val="16"/>
        <color theme="1"/>
        <rFont val="Browallia New"/>
        <family val="2"/>
      </rPr>
      <t>หมายเหตุ :</t>
    </r>
    <r>
      <rPr>
        <sz val="16"/>
        <color theme="1"/>
        <rFont val="Browallia New"/>
        <family val="2"/>
      </rPr>
      <t xml:space="preserve"> ให้แสดงป้ายชื่อข้อมูลบนกราฟที่ใช้</t>
    </r>
  </si>
  <si>
    <t>ให้ใช้ข้อมูลในแผ่นงานที่ชื่อ Order สร้างรายงานดังต่อไปนี้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</si>
</sst>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%"/>
    <numFmt numFmtId="188" formatCode="m/d/yyyy;@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Browallia New"/>
      <family val="2"/>
    </font>
    <font>
      <b/>
      <sz val="16"/>
      <color theme="0"/>
      <name val="Browallia New"/>
      <family val="2"/>
    </font>
    <font>
      <b/>
      <sz val="22"/>
      <color theme="3" tint="-0.249977111117893"/>
      <name val="Browallia New"/>
      <family val="2"/>
    </font>
    <font>
      <b/>
      <sz val="16"/>
      <color theme="1"/>
      <name val="Browallia New"/>
      <family val="2"/>
    </font>
    <font>
      <b/>
      <sz val="14"/>
      <name val="Browallia New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sz val="20"/>
      <name val="Browallia New"/>
      <family val="2"/>
    </font>
    <font>
      <sz val="10"/>
      <name val="Arial"/>
      <family val="2"/>
    </font>
    <font>
      <b/>
      <sz val="16"/>
      <color rgb="FFFF0000"/>
      <name val="Browallia New"/>
      <family val="2"/>
    </font>
    <font>
      <b/>
      <sz val="16"/>
      <color indexed="16"/>
      <name val="Browallia New"/>
      <family val="2"/>
    </font>
    <font>
      <b/>
      <sz val="16"/>
      <color indexed="10"/>
      <name val="Browallia New"/>
      <family val="2"/>
    </font>
    <font>
      <sz val="14"/>
      <color indexed="8"/>
      <name val="Cordia New"/>
      <family val="2"/>
    </font>
    <font>
      <sz val="16"/>
      <color indexed="9"/>
      <name val="Browallia New"/>
      <family val="2"/>
    </font>
    <font>
      <b/>
      <sz val="16"/>
      <color indexed="9"/>
      <name val="Browallia New"/>
      <family val="2"/>
    </font>
    <font>
      <sz val="11"/>
      <color rgb="FF3F3F76"/>
      <name val="Tahoma"/>
      <family val="2"/>
    </font>
    <font>
      <b/>
      <sz val="13"/>
      <color theme="3"/>
      <name val="Tahoma"/>
      <family val="2"/>
      <scheme val="minor"/>
    </font>
    <font>
      <b/>
      <sz val="22"/>
      <color theme="3"/>
      <name val="Browallia New"/>
      <family val="2"/>
    </font>
    <font>
      <b/>
      <sz val="24"/>
      <color theme="5" tint="-0.249977111117893"/>
      <name val="Browall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9" tint="0.39997558519241921"/>
        <bgColor indexed="24"/>
      </patternFill>
    </fill>
    <fill>
      <patternFill patternType="solid">
        <fgColor theme="9" tint="0.39997558519241921"/>
        <bgColor theme="9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5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5" tint="-0.24994659260841701"/>
      </right>
      <top style="thin">
        <color theme="4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 tint="-0.24994659260841701"/>
      </top>
      <bottom style="thin">
        <color theme="5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6" tint="-0.24994659260841701"/>
      </right>
      <top style="thin">
        <color theme="5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5" tint="-0.24994659260841701"/>
      </top>
      <bottom/>
      <diagonal/>
    </border>
    <border>
      <left style="thin">
        <color theme="9" tint="-0.24994659260841701"/>
      </left>
      <right style="thin">
        <color theme="4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double">
        <color theme="9" tint="-0.24994659260841701"/>
      </top>
      <bottom style="medium">
        <color theme="9" tint="-0.24994659260841701"/>
      </bottom>
      <diagonal/>
    </border>
    <border>
      <left/>
      <right/>
      <top style="double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double">
        <color theme="9" tint="-0.24994659260841701"/>
      </top>
      <bottom style="medium">
        <color theme="9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double">
        <color theme="4" tint="-0.24994659260841701"/>
      </top>
      <bottom style="medium">
        <color theme="4" tint="-0.24994659260841701"/>
      </bottom>
      <diagonal/>
    </border>
    <border>
      <left/>
      <right/>
      <top style="double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dashed">
        <color theme="3" tint="0.59996337778862885"/>
      </bottom>
      <diagonal/>
    </border>
    <border>
      <left/>
      <right/>
      <top style="dashed">
        <color theme="3" tint="0.59996337778862885"/>
      </top>
      <bottom style="dashed">
        <color theme="3" tint="0.59996337778862885"/>
      </bottom>
      <diagonal/>
    </border>
    <border>
      <left/>
      <right/>
      <top style="thick">
        <color theme="4" tint="0.499984740745262"/>
      </top>
      <bottom style="dashed">
        <color theme="4" tint="0.59996337778862885"/>
      </bottom>
      <diagonal/>
    </border>
    <border>
      <left/>
      <right/>
      <top style="dashed">
        <color theme="4" tint="0.59996337778862885"/>
      </top>
      <bottom style="dashed">
        <color theme="4" tint="0.59996337778862885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2" borderId="2" applyNumberFormat="0" applyAlignment="0" applyProtection="0"/>
    <xf numFmtId="0" fontId="18" fillId="0" borderId="1" applyNumberFormat="0" applyFill="0" applyAlignment="0" applyProtection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3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9" borderId="8" xfId="0" applyFont="1" applyFill="1" applyBorder="1" applyAlignment="1">
      <alignment vertical="center"/>
    </xf>
    <xf numFmtId="0" fontId="2" fillId="0" borderId="8" xfId="1" applyNumberFormat="1" applyFont="1" applyBorder="1" applyAlignment="1">
      <alignment vertical="center"/>
    </xf>
    <xf numFmtId="0" fontId="2" fillId="0" borderId="18" xfId="1" applyNumberFormat="1" applyFont="1" applyBorder="1" applyAlignment="1">
      <alignment vertical="center"/>
    </xf>
    <xf numFmtId="43" fontId="2" fillId="10" borderId="10" xfId="1" applyFont="1" applyFill="1" applyBorder="1" applyAlignment="1">
      <alignment vertical="center"/>
    </xf>
    <xf numFmtId="43" fontId="2" fillId="11" borderId="7" xfId="1" applyFont="1" applyFill="1" applyBorder="1" applyAlignment="1">
      <alignment vertical="center"/>
    </xf>
    <xf numFmtId="43" fontId="2" fillId="12" borderId="11" xfId="1" applyFont="1" applyFill="1" applyBorder="1" applyAlignment="1">
      <alignment vertical="center"/>
    </xf>
    <xf numFmtId="43" fontId="2" fillId="13" borderId="12" xfId="1" applyFont="1" applyFill="1" applyBorder="1" applyAlignment="1">
      <alignment vertical="center"/>
    </xf>
    <xf numFmtId="0" fontId="2" fillId="14" borderId="8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43" fontId="3" fillId="5" borderId="10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3" fillId="6" borderId="13" xfId="0" applyFont="1" applyFill="1" applyBorder="1" applyAlignment="1">
      <alignment vertical="center"/>
    </xf>
    <xf numFmtId="43" fontId="2" fillId="11" borderId="14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43" fontId="2" fillId="12" borderId="17" xfId="1" applyFont="1" applyFill="1" applyBorder="1" applyAlignment="1">
      <alignment vertical="center"/>
    </xf>
    <xf numFmtId="0" fontId="3" fillId="8" borderId="15" xfId="0" applyFont="1" applyFill="1" applyBorder="1" applyAlignment="1">
      <alignment vertical="center"/>
    </xf>
    <xf numFmtId="43" fontId="2" fillId="13" borderId="15" xfId="1" applyFont="1" applyFill="1" applyBorder="1" applyAlignment="1">
      <alignment vertical="center"/>
    </xf>
    <xf numFmtId="0" fontId="5" fillId="15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2" fontId="2" fillId="0" borderId="19" xfId="0" applyNumberFormat="1" applyFont="1" applyBorder="1" applyAlignment="1">
      <alignment vertical="center"/>
    </xf>
    <xf numFmtId="0" fontId="2" fillId="0" borderId="19" xfId="1" applyNumberFormat="1" applyFont="1" applyBorder="1" applyAlignment="1">
      <alignment vertical="center"/>
    </xf>
    <xf numFmtId="43" fontId="2" fillId="0" borderId="19" xfId="1" applyFont="1" applyBorder="1" applyAlignment="1">
      <alignment vertical="center"/>
    </xf>
    <xf numFmtId="0" fontId="2" fillId="16" borderId="20" xfId="0" applyFont="1" applyFill="1" applyBorder="1" applyAlignment="1">
      <alignment vertical="center"/>
    </xf>
    <xf numFmtId="0" fontId="2" fillId="16" borderId="21" xfId="0" applyFont="1" applyFill="1" applyBorder="1" applyAlignment="1">
      <alignment vertical="center"/>
    </xf>
    <xf numFmtId="0" fontId="2" fillId="16" borderId="19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17" borderId="20" xfId="0" applyFont="1" applyFill="1" applyBorder="1" applyAlignment="1">
      <alignment vertical="center"/>
    </xf>
    <xf numFmtId="0" fontId="2" fillId="17" borderId="21" xfId="0" applyFont="1" applyFill="1" applyBorder="1" applyAlignment="1">
      <alignment vertical="center"/>
    </xf>
    <xf numFmtId="43" fontId="2" fillId="17" borderId="19" xfId="1" applyFont="1" applyFill="1" applyBorder="1" applyAlignment="1">
      <alignment vertical="center"/>
    </xf>
    <xf numFmtId="0" fontId="2" fillId="17" borderId="19" xfId="1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1" applyNumberFormat="1" applyFont="1" applyBorder="1" applyAlignment="1">
      <alignment vertical="center"/>
    </xf>
    <xf numFmtId="43" fontId="5" fillId="14" borderId="29" xfId="1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43" fontId="2" fillId="0" borderId="32" xfId="1" applyFont="1" applyBorder="1" applyAlignment="1">
      <alignment vertical="center"/>
    </xf>
    <xf numFmtId="0" fontId="5" fillId="10" borderId="33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vertical="center"/>
    </xf>
    <xf numFmtId="43" fontId="5" fillId="10" borderId="35" xfId="1" applyFont="1" applyFill="1" applyBorder="1" applyAlignment="1">
      <alignment vertical="center"/>
    </xf>
    <xf numFmtId="0" fontId="8" fillId="0" borderId="0" xfId="0" applyFont="1"/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0" fontId="7" fillId="20" borderId="19" xfId="0" applyFont="1" applyFill="1" applyBorder="1"/>
    <xf numFmtId="0" fontId="8" fillId="21" borderId="19" xfId="0" applyFont="1" applyFill="1" applyBorder="1" applyAlignment="1">
      <alignment horizontal="center"/>
    </xf>
    <xf numFmtId="0" fontId="7" fillId="18" borderId="1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left" wrapText="1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10" xfId="0" applyFont="1" applyBorder="1"/>
    <xf numFmtId="0" fontId="8" fillId="0" borderId="36" xfId="0" applyFont="1" applyBorder="1"/>
    <xf numFmtId="0" fontId="8" fillId="12" borderId="10" xfId="1" applyNumberFormat="1" applyFont="1" applyFill="1" applyBorder="1" applyAlignment="1">
      <alignment horizontal="center"/>
    </xf>
    <xf numFmtId="0" fontId="8" fillId="14" borderId="10" xfId="1" applyNumberFormat="1" applyFont="1" applyFill="1" applyBorder="1" applyAlignment="1">
      <alignment horizontal="center"/>
    </xf>
    <xf numFmtId="0" fontId="8" fillId="0" borderId="10" xfId="1" quotePrefix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0" fontId="8" fillId="16" borderId="10" xfId="1" quotePrefix="1" applyNumberFormat="1" applyFont="1" applyFill="1" applyBorder="1" applyAlignment="1">
      <alignment horizontal="center"/>
    </xf>
    <xf numFmtId="0" fontId="8" fillId="12" borderId="36" xfId="1" applyNumberFormat="1" applyFont="1" applyFill="1" applyBorder="1" applyAlignment="1">
      <alignment horizontal="center"/>
    </xf>
    <xf numFmtId="0" fontId="8" fillId="14" borderId="36" xfId="1" applyNumberFormat="1" applyFont="1" applyFill="1" applyBorder="1" applyAlignment="1">
      <alignment horizontal="center"/>
    </xf>
    <xf numFmtId="0" fontId="8" fillId="0" borderId="36" xfId="1" quotePrefix="1" applyNumberFormat="1" applyFont="1" applyBorder="1" applyAlignment="1">
      <alignment horizontal="center"/>
    </xf>
    <xf numFmtId="0" fontId="8" fillId="0" borderId="36" xfId="1" applyNumberFormat="1" applyFont="1" applyBorder="1" applyAlignment="1">
      <alignment horizontal="center"/>
    </xf>
    <xf numFmtId="0" fontId="8" fillId="16" borderId="36" xfId="1" quotePrefix="1" applyNumberFormat="1" applyFont="1" applyFill="1" applyBorder="1" applyAlignment="1">
      <alignment horizontal="center"/>
    </xf>
    <xf numFmtId="0" fontId="6" fillId="19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wrapText="1"/>
    </xf>
    <xf numFmtId="43" fontId="7" fillId="19" borderId="10" xfId="1" quotePrefix="1" applyFont="1" applyFill="1" applyBorder="1" applyAlignment="1">
      <alignment horizontal="center"/>
    </xf>
    <xf numFmtId="43" fontId="7" fillId="3" borderId="10" xfId="1" quotePrefix="1" applyFont="1" applyFill="1" applyBorder="1" applyAlignment="1">
      <alignment horizontal="center"/>
    </xf>
    <xf numFmtId="43" fontId="5" fillId="15" borderId="10" xfId="1" quotePrefix="1" applyFont="1" applyFill="1" applyBorder="1" applyAlignment="1">
      <alignment horizontal="center"/>
    </xf>
    <xf numFmtId="0" fontId="7" fillId="23" borderId="19" xfId="0" applyFont="1" applyFill="1" applyBorder="1" applyAlignment="1">
      <alignment horizontal="center"/>
    </xf>
    <xf numFmtId="0" fontId="8" fillId="0" borderId="19" xfId="0" applyFont="1" applyBorder="1" applyAlignment="1">
      <alignment wrapText="1"/>
    </xf>
    <xf numFmtId="43" fontId="8" fillId="0" borderId="19" xfId="1" applyFont="1" applyBorder="1" applyAlignment="1">
      <alignment horizontal="center"/>
    </xf>
    <xf numFmtId="0" fontId="8" fillId="0" borderId="19" xfId="1" applyNumberFormat="1" applyFont="1" applyBorder="1" applyAlignment="1">
      <alignment horizontal="center"/>
    </xf>
    <xf numFmtId="0" fontId="2" fillId="0" borderId="19" xfId="0" applyFont="1" applyBorder="1"/>
    <xf numFmtId="9" fontId="2" fillId="0" borderId="19" xfId="0" applyNumberFormat="1" applyFont="1" applyBorder="1"/>
    <xf numFmtId="0" fontId="5" fillId="9" borderId="19" xfId="0" applyFont="1" applyFill="1" applyBorder="1" applyAlignment="1">
      <alignment horizontal="center"/>
    </xf>
    <xf numFmtId="0" fontId="7" fillId="19" borderId="19" xfId="3" applyFont="1" applyFill="1" applyBorder="1" applyAlignment="1">
      <alignment horizontal="center"/>
    </xf>
    <xf numFmtId="43" fontId="8" fillId="0" borderId="19" xfId="4" applyFont="1" applyBorder="1"/>
    <xf numFmtId="0" fontId="8" fillId="0" borderId="19" xfId="3" applyFont="1" applyBorder="1" applyAlignment="1">
      <alignment horizontal="center"/>
    </xf>
    <xf numFmtId="0" fontId="8" fillId="0" borderId="19" xfId="3" applyNumberFormat="1" applyFont="1" applyBorder="1"/>
    <xf numFmtId="0" fontId="8" fillId="0" borderId="19" xfId="4" applyNumberFormat="1" applyFont="1" applyBorder="1"/>
    <xf numFmtId="0" fontId="8" fillId="17" borderId="19" xfId="3" applyFont="1" applyFill="1" applyBorder="1"/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2" fillId="0" borderId="21" xfId="0" applyFont="1" applyBorder="1"/>
    <xf numFmtId="9" fontId="2" fillId="0" borderId="19" xfId="0" applyNumberFormat="1" applyFont="1" applyBorder="1" applyAlignment="1">
      <alignment horizontal="right"/>
    </xf>
    <xf numFmtId="0" fontId="7" fillId="23" borderId="19" xfId="5" applyFont="1" applyFill="1" applyBorder="1" applyAlignment="1">
      <alignment horizontal="left"/>
    </xf>
    <xf numFmtId="0" fontId="7" fillId="23" borderId="19" xfId="5" applyFont="1" applyFill="1" applyBorder="1" applyAlignment="1">
      <alignment horizontal="center"/>
    </xf>
    <xf numFmtId="0" fontId="7" fillId="19" borderId="19" xfId="5" applyFont="1" applyFill="1" applyBorder="1" applyAlignment="1">
      <alignment horizontal="center"/>
    </xf>
    <xf numFmtId="0" fontId="8" fillId="0" borderId="19" xfId="5" applyFont="1" applyFill="1" applyBorder="1" applyAlignment="1">
      <alignment horizontal="center"/>
    </xf>
    <xf numFmtId="0" fontId="8" fillId="17" borderId="19" xfId="5" applyFont="1" applyFill="1" applyBorder="1" applyAlignment="1">
      <alignment horizontal="center"/>
    </xf>
    <xf numFmtId="0" fontId="7" fillId="14" borderId="3" xfId="5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7" fillId="14" borderId="5" xfId="5" applyFont="1" applyFill="1" applyBorder="1" applyAlignment="1">
      <alignment horizontal="center"/>
    </xf>
    <xf numFmtId="0" fontId="5" fillId="0" borderId="0" xfId="0" applyFont="1"/>
    <xf numFmtId="0" fontId="2" fillId="25" borderId="37" xfId="0" applyFont="1" applyFill="1" applyBorder="1"/>
    <xf numFmtId="0" fontId="5" fillId="25" borderId="37" xfId="0" applyFont="1" applyFill="1" applyBorder="1"/>
    <xf numFmtId="0" fontId="7" fillId="0" borderId="38" xfId="6" applyFont="1" applyBorder="1" applyAlignment="1">
      <alignment horizontal="center"/>
    </xf>
    <xf numFmtId="0" fontId="7" fillId="0" borderId="21" xfId="6" applyFont="1" applyBorder="1" applyAlignment="1">
      <alignment horizontal="center"/>
    </xf>
    <xf numFmtId="0" fontId="7" fillId="0" borderId="19" xfId="6" applyFont="1" applyBorder="1" applyAlignment="1">
      <alignment horizontal="center"/>
    </xf>
    <xf numFmtId="0" fontId="7" fillId="0" borderId="38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8" fillId="26" borderId="39" xfId="6" applyFont="1" applyFill="1" applyBorder="1" applyAlignment="1">
      <alignment horizontal="center" textRotation="90" shrinkToFit="1"/>
    </xf>
    <xf numFmtId="0" fontId="8" fillId="26" borderId="19" xfId="6" applyFont="1" applyFill="1" applyBorder="1" applyAlignment="1">
      <alignment horizontal="center" wrapText="1"/>
    </xf>
    <xf numFmtId="0" fontId="8" fillId="26" borderId="40" xfId="6" applyFont="1" applyFill="1" applyBorder="1" applyAlignment="1">
      <alignment horizontal="center" textRotation="90" shrinkToFit="1"/>
    </xf>
    <xf numFmtId="0" fontId="8" fillId="0" borderId="19" xfId="6" applyFont="1" applyBorder="1" applyAlignment="1">
      <alignment horizontal="left" wrapText="1"/>
    </xf>
    <xf numFmtId="0" fontId="8" fillId="0" borderId="19" xfId="6" applyFont="1" applyBorder="1" applyAlignment="1">
      <alignment horizontal="center" wrapText="1"/>
    </xf>
    <xf numFmtId="0" fontId="8" fillId="0" borderId="19" xfId="6" applyFont="1" applyBorder="1" applyAlignment="1">
      <alignment horizontal="center"/>
    </xf>
    <xf numFmtId="0" fontId="2" fillId="0" borderId="0" xfId="0" applyFont="1" applyFill="1"/>
    <xf numFmtId="0" fontId="7" fillId="15" borderId="19" xfId="6" applyFont="1" applyFill="1" applyBorder="1" applyAlignment="1">
      <alignment horizontal="center"/>
    </xf>
    <xf numFmtId="0" fontId="7" fillId="15" borderId="39" xfId="6" applyFont="1" applyFill="1" applyBorder="1" applyAlignment="1">
      <alignment horizontal="center" textRotation="90" shrinkToFit="1"/>
    </xf>
    <xf numFmtId="0" fontId="8" fillId="28" borderId="39" xfId="6" applyFont="1" applyFill="1" applyBorder="1" applyAlignment="1">
      <alignment horizontal="center" textRotation="90" shrinkToFit="1"/>
    </xf>
    <xf numFmtId="0" fontId="8" fillId="28" borderId="40" xfId="6" applyFont="1" applyFill="1" applyBorder="1" applyAlignment="1">
      <alignment horizontal="center" textRotation="90" shrinkToFit="1"/>
    </xf>
    <xf numFmtId="0" fontId="12" fillId="9" borderId="19" xfId="6" applyFont="1" applyFill="1" applyBorder="1" applyAlignment="1">
      <alignment horizontal="center"/>
    </xf>
    <xf numFmtId="0" fontId="8" fillId="0" borderId="19" xfId="6" applyFont="1" applyFill="1" applyBorder="1" applyAlignment="1">
      <alignment horizontal="center" wrapText="1"/>
    </xf>
    <xf numFmtId="0" fontId="8" fillId="25" borderId="39" xfId="6" applyFont="1" applyFill="1" applyBorder="1" applyAlignment="1">
      <alignment horizontal="center" textRotation="90" shrinkToFit="1"/>
    </xf>
    <xf numFmtId="0" fontId="8" fillId="25" borderId="40" xfId="6" applyFont="1" applyFill="1" applyBorder="1" applyAlignment="1">
      <alignment horizontal="center" textRotation="90" shrinkToFit="1"/>
    </xf>
    <xf numFmtId="0" fontId="8" fillId="25" borderId="19" xfId="6" applyFont="1" applyFill="1" applyBorder="1" applyAlignment="1">
      <alignment horizontal="center"/>
    </xf>
    <xf numFmtId="0" fontId="7" fillId="9" borderId="39" xfId="6" applyFont="1" applyFill="1" applyBorder="1" applyAlignment="1">
      <alignment horizontal="center" textRotation="90" shrinkToFit="1"/>
    </xf>
    <xf numFmtId="0" fontId="7" fillId="15" borderId="40" xfId="6" applyFont="1" applyFill="1" applyBorder="1" applyAlignment="1">
      <alignment horizontal="center" textRotation="90" shrinkToFit="1"/>
    </xf>
    <xf numFmtId="0" fontId="7" fillId="9" borderId="40" xfId="6" applyFont="1" applyFill="1" applyBorder="1" applyAlignment="1">
      <alignment horizontal="center" textRotation="90" shrinkToFit="1"/>
    </xf>
    <xf numFmtId="0" fontId="7" fillId="27" borderId="39" xfId="6" applyFont="1" applyFill="1" applyBorder="1" applyAlignment="1">
      <alignment horizontal="center" textRotation="90" shrinkToFit="1"/>
    </xf>
    <xf numFmtId="0" fontId="7" fillId="27" borderId="40" xfId="6" applyFont="1" applyFill="1" applyBorder="1" applyAlignment="1">
      <alignment horizontal="center" textRotation="90" shrinkToFit="1"/>
    </xf>
    <xf numFmtId="0" fontId="8" fillId="28" borderId="19" xfId="6" applyFont="1" applyFill="1" applyBorder="1" applyAlignment="1">
      <alignment horizontal="center"/>
    </xf>
    <xf numFmtId="0" fontId="13" fillId="27" borderId="19" xfId="6" applyFont="1" applyFill="1" applyBorder="1" applyAlignment="1">
      <alignment horizontal="center"/>
    </xf>
    <xf numFmtId="0" fontId="14" fillId="28" borderId="42" xfId="7" applyFont="1" applyFill="1" applyBorder="1"/>
    <xf numFmtId="0" fontId="0" fillId="12" borderId="41" xfId="0" applyFill="1" applyBorder="1"/>
    <xf numFmtId="0" fontId="8" fillId="0" borderId="8" xfId="8" applyFont="1" applyBorder="1"/>
    <xf numFmtId="3" fontId="8" fillId="0" borderId="8" xfId="8" applyNumberFormat="1" applyFont="1" applyFill="1" applyBorder="1" applyAlignment="1">
      <alignment horizontal="left"/>
    </xf>
    <xf numFmtId="187" fontId="8" fillId="0" borderId="8" xfId="8" applyNumberFormat="1" applyFont="1" applyFill="1" applyBorder="1" applyAlignment="1">
      <alignment horizontal="left"/>
    </xf>
    <xf numFmtId="0" fontId="8" fillId="0" borderId="8" xfId="8" applyFont="1" applyFill="1" applyBorder="1" applyAlignment="1">
      <alignment horizontal="left"/>
    </xf>
    <xf numFmtId="0" fontId="8" fillId="0" borderId="8" xfId="8" applyFont="1" applyBorder="1" applyAlignment="1">
      <alignment horizontal="left"/>
    </xf>
    <xf numFmtId="0" fontId="8" fillId="0" borderId="10" xfId="9" applyFont="1" applyBorder="1"/>
    <xf numFmtId="0" fontId="8" fillId="0" borderId="10" xfId="9" applyFont="1" applyBorder="1" applyAlignment="1">
      <alignment horizontal="center"/>
    </xf>
    <xf numFmtId="0" fontId="7" fillId="29" borderId="10" xfId="9" applyFont="1" applyFill="1" applyBorder="1" applyAlignment="1">
      <alignment horizontal="center"/>
    </xf>
    <xf numFmtId="0" fontId="16" fillId="24" borderId="37" xfId="10" applyFont="1" applyFill="1" applyBorder="1" applyAlignment="1">
      <alignment horizontal="center"/>
    </xf>
    <xf numFmtId="1" fontId="8" fillId="0" borderId="37" xfId="10" applyNumberFormat="1" applyFont="1" applyBorder="1" applyAlignment="1">
      <alignment horizontal="center"/>
    </xf>
    <xf numFmtId="0" fontId="8" fillId="0" borderId="37" xfId="10" applyFont="1" applyBorder="1"/>
    <xf numFmtId="4" fontId="8" fillId="0" borderId="37" xfId="10" applyNumberFormat="1" applyFont="1" applyBorder="1" applyAlignment="1">
      <alignment horizontal="right"/>
    </xf>
    <xf numFmtId="4" fontId="8" fillId="0" borderId="37" xfId="10" applyNumberFormat="1" applyFont="1" applyBorder="1"/>
    <xf numFmtId="1" fontId="15" fillId="3" borderId="0" xfId="10" applyNumberFormat="1" applyFont="1" applyFill="1" applyBorder="1" applyAlignment="1">
      <alignment horizontal="center"/>
    </xf>
    <xf numFmtId="0" fontId="2" fillId="0" borderId="43" xfId="0" applyFont="1" applyBorder="1"/>
    <xf numFmtId="0" fontId="5" fillId="0" borderId="43" xfId="0" applyFont="1" applyBorder="1"/>
    <xf numFmtId="0" fontId="2" fillId="28" borderId="43" xfId="0" applyFont="1" applyFill="1" applyBorder="1"/>
    <xf numFmtId="0" fontId="5" fillId="12" borderId="43" xfId="0" applyFont="1" applyFill="1" applyBorder="1"/>
    <xf numFmtId="0" fontId="5" fillId="12" borderId="45" xfId="0" applyFont="1" applyFill="1" applyBorder="1" applyAlignment="1"/>
    <xf numFmtId="0" fontId="8" fillId="0" borderId="0" xfId="11" applyFont="1"/>
    <xf numFmtId="0" fontId="7" fillId="9" borderId="8" xfId="11" applyFont="1" applyFill="1" applyBorder="1" applyAlignment="1">
      <alignment horizontal="center"/>
    </xf>
    <xf numFmtId="0" fontId="8" fillId="0" borderId="8" xfId="11" applyFont="1" applyFill="1" applyBorder="1" applyAlignment="1">
      <alignment horizontal="center"/>
    </xf>
    <xf numFmtId="0" fontId="7" fillId="15" borderId="46" xfId="11" applyFont="1" applyFill="1" applyBorder="1" applyAlignment="1">
      <alignment horizontal="center"/>
    </xf>
    <xf numFmtId="0" fontId="8" fillId="0" borderId="46" xfId="11" applyFont="1" applyFill="1" applyBorder="1" applyAlignment="1">
      <alignment horizontal="center"/>
    </xf>
    <xf numFmtId="43" fontId="8" fillId="0" borderId="46" xfId="1" applyFont="1" applyFill="1" applyBorder="1" applyAlignment="1">
      <alignment horizontal="center"/>
    </xf>
    <xf numFmtId="9" fontId="8" fillId="0" borderId="8" xfId="11" applyNumberFormat="1" applyFont="1" applyFill="1" applyBorder="1" applyAlignment="1">
      <alignment horizontal="center"/>
    </xf>
    <xf numFmtId="0" fontId="7" fillId="9" borderId="3" xfId="11" applyFont="1" applyFill="1" applyBorder="1" applyAlignment="1"/>
    <xf numFmtId="0" fontId="7" fillId="9" borderId="4" xfId="11" applyFont="1" applyFill="1" applyBorder="1" applyAlignment="1"/>
    <xf numFmtId="0" fontId="7" fillId="9" borderId="5" xfId="11" applyFont="1" applyFill="1" applyBorder="1" applyAlignment="1"/>
    <xf numFmtId="0" fontId="8" fillId="0" borderId="0" xfId="12" applyFont="1"/>
    <xf numFmtId="0" fontId="7" fillId="15" borderId="46" xfId="12" applyFont="1" applyFill="1" applyBorder="1" applyAlignment="1">
      <alignment horizontal="center"/>
    </xf>
    <xf numFmtId="0" fontId="8" fillId="0" borderId="46" xfId="12" applyFont="1" applyFill="1" applyBorder="1" applyAlignment="1">
      <alignment horizontal="center"/>
    </xf>
    <xf numFmtId="0" fontId="8" fillId="0" borderId="8" xfId="13" applyFont="1" applyFill="1" applyBorder="1" applyAlignment="1">
      <alignment horizontal="center"/>
    </xf>
    <xf numFmtId="9" fontId="8" fillId="0" borderId="8" xfId="13" applyNumberFormat="1" applyFont="1" applyFill="1" applyBorder="1" applyAlignment="1">
      <alignment horizontal="center"/>
    </xf>
    <xf numFmtId="10" fontId="8" fillId="0" borderId="8" xfId="13" applyNumberFormat="1" applyFont="1" applyFill="1" applyBorder="1" applyAlignment="1">
      <alignment horizontal="center"/>
    </xf>
    <xf numFmtId="0" fontId="7" fillId="9" borderId="8" xfId="13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7" fillId="30" borderId="8" xfId="3" applyFont="1" applyFill="1" applyBorder="1"/>
    <xf numFmtId="0" fontId="0" fillId="0" borderId="8" xfId="0" applyBorder="1"/>
    <xf numFmtId="0" fontId="2" fillId="0" borderId="0" xfId="3" applyFont="1"/>
    <xf numFmtId="1" fontId="8" fillId="0" borderId="8" xfId="14" applyNumberFormat="1" applyFont="1" applyFill="1" applyBorder="1" applyAlignment="1">
      <alignment horizontal="center"/>
    </xf>
    <xf numFmtId="1" fontId="8" fillId="0" borderId="8" xfId="14" applyNumberFormat="1" applyFont="1" applyFill="1" applyBorder="1" applyAlignment="1"/>
    <xf numFmtId="9" fontId="8" fillId="0" borderId="8" xfId="14" applyNumberFormat="1" applyFont="1" applyBorder="1"/>
    <xf numFmtId="43" fontId="8" fillId="0" borderId="8" xfId="1" applyFont="1" applyFill="1" applyBorder="1" applyAlignment="1"/>
    <xf numFmtId="0" fontId="8" fillId="0" borderId="8" xfId="14" applyFont="1" applyBorder="1"/>
    <xf numFmtId="0" fontId="2" fillId="0" borderId="8" xfId="3" applyFont="1" applyBorder="1"/>
    <xf numFmtId="9" fontId="8" fillId="0" borderId="8" xfId="14" applyNumberFormat="1" applyFont="1" applyFill="1" applyBorder="1"/>
    <xf numFmtId="0" fontId="8" fillId="0" borderId="8" xfId="14" applyFont="1" applyFill="1" applyBorder="1"/>
    <xf numFmtId="1" fontId="7" fillId="31" borderId="8" xfId="14" applyNumberFormat="1" applyFont="1" applyFill="1" applyBorder="1" applyAlignment="1">
      <alignment horizontal="center"/>
    </xf>
    <xf numFmtId="2" fontId="7" fillId="31" borderId="8" xfId="14" applyNumberFormat="1" applyFont="1" applyFill="1" applyBorder="1" applyAlignment="1">
      <alignment horizontal="center"/>
    </xf>
    <xf numFmtId="0" fontId="7" fillId="32" borderId="8" xfId="0" applyFont="1" applyFill="1" applyBorder="1" applyAlignment="1">
      <alignment horizontal="center"/>
    </xf>
    <xf numFmtId="0" fontId="2" fillId="0" borderId="8" xfId="0" applyFont="1" applyBorder="1"/>
    <xf numFmtId="44" fontId="2" fillId="0" borderId="8" xfId="2" applyNumberFormat="1" applyFont="1" applyBorder="1"/>
    <xf numFmtId="188" fontId="2" fillId="0" borderId="8" xfId="0" applyNumberFormat="1" applyFont="1" applyBorder="1"/>
    <xf numFmtId="44" fontId="7" fillId="32" borderId="8" xfId="2" applyNumberFormat="1" applyFont="1" applyFill="1" applyBorder="1" applyAlignment="1">
      <alignment horizontal="center"/>
    </xf>
    <xf numFmtId="188" fontId="7" fillId="32" borderId="8" xfId="0" applyNumberFormat="1" applyFont="1" applyFill="1" applyBorder="1" applyAlignment="1">
      <alignment horizontal="center"/>
    </xf>
    <xf numFmtId="0" fontId="14" fillId="28" borderId="45" xfId="7" applyFont="1" applyFill="1" applyBorder="1"/>
    <xf numFmtId="0" fontId="7" fillId="0" borderId="0" xfId="3" applyFont="1"/>
    <xf numFmtId="0" fontId="2" fillId="0" borderId="0" xfId="3" applyFont="1" applyAlignment="1"/>
    <xf numFmtId="0" fontId="7" fillId="0" borderId="0" xfId="3" applyFont="1" applyAlignment="1">
      <alignment vertical="center"/>
    </xf>
    <xf numFmtId="0" fontId="7" fillId="0" borderId="0" xfId="3" applyFont="1" applyAlignment="1"/>
    <xf numFmtId="0" fontId="7" fillId="0" borderId="0" xfId="3" applyFont="1" applyAlignment="1">
      <alignment horizontal="center"/>
    </xf>
    <xf numFmtId="0" fontId="2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5" fillId="0" borderId="47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top"/>
    </xf>
    <xf numFmtId="0" fontId="5" fillId="0" borderId="0" xfId="0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3" applyFont="1" applyBorder="1" applyAlignment="1">
      <alignment horizontal="left" vertical="center"/>
    </xf>
    <xf numFmtId="0" fontId="8" fillId="15" borderId="48" xfId="3" applyFont="1" applyFill="1" applyBorder="1" applyAlignment="1">
      <alignment vertical="center"/>
    </xf>
    <xf numFmtId="0" fontId="7" fillId="15" borderId="49" xfId="3" applyFont="1" applyFill="1" applyBorder="1" applyAlignment="1">
      <alignment horizontal="right" vertical="center"/>
    </xf>
    <xf numFmtId="0" fontId="8" fillId="15" borderId="56" xfId="3" applyFont="1" applyFill="1" applyBorder="1" applyAlignment="1">
      <alignment horizontal="center" vertical="center"/>
    </xf>
    <xf numFmtId="0" fontId="8" fillId="15" borderId="57" xfId="3" applyFont="1" applyFill="1" applyBorder="1" applyAlignment="1">
      <alignment horizontal="center" vertical="center"/>
    </xf>
    <xf numFmtId="0" fontId="8" fillId="15" borderId="58" xfId="3" applyFont="1" applyFill="1" applyBorder="1" applyAlignment="1">
      <alignment horizontal="center" vertical="center"/>
    </xf>
    <xf numFmtId="0" fontId="5" fillId="15" borderId="46" xfId="3" applyFont="1" applyFill="1" applyBorder="1" applyAlignment="1">
      <alignment horizontal="center"/>
    </xf>
    <xf numFmtId="0" fontId="7" fillId="15" borderId="46" xfId="3" applyFont="1" applyFill="1" applyBorder="1" applyAlignment="1">
      <alignment horizontal="center"/>
    </xf>
    <xf numFmtId="0" fontId="7" fillId="15" borderId="46" xfId="3" applyFont="1" applyFill="1" applyBorder="1" applyAlignment="1">
      <alignment horizontal="center" wrapText="1"/>
    </xf>
    <xf numFmtId="0" fontId="2" fillId="0" borderId="46" xfId="3" applyFont="1" applyBorder="1" applyAlignment="1">
      <alignment horizontal="center" vertical="center"/>
    </xf>
    <xf numFmtId="0" fontId="2" fillId="0" borderId="46" xfId="3" applyFont="1" applyBorder="1" applyAlignment="1">
      <alignment vertical="center"/>
    </xf>
    <xf numFmtId="187" fontId="2" fillId="0" borderId="46" xfId="3" applyNumberFormat="1" applyFont="1" applyBorder="1" applyAlignment="1">
      <alignment vertical="center"/>
    </xf>
    <xf numFmtId="43" fontId="8" fillId="0" borderId="46" xfId="4" applyFont="1" applyBorder="1" applyAlignment="1">
      <alignment vertical="center"/>
    </xf>
    <xf numFmtId="43" fontId="7" fillId="15" borderId="50" xfId="4" applyFont="1" applyFill="1" applyBorder="1" applyAlignment="1">
      <alignment vertical="center"/>
    </xf>
    <xf numFmtId="43" fontId="7" fillId="15" borderId="50" xfId="3" applyNumberFormat="1" applyFont="1" applyFill="1" applyBorder="1" applyAlignment="1">
      <alignment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7" fillId="0" borderId="0" xfId="3" applyFont="1" applyAlignment="1">
      <alignment horizontal="right"/>
    </xf>
    <xf numFmtId="0" fontId="20" fillId="0" borderId="0" xfId="0" applyFont="1"/>
    <xf numFmtId="0" fontId="4" fillId="0" borderId="0" xfId="0" applyFont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14" borderId="27" xfId="0" applyFont="1" applyFill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2" borderId="10" xfId="0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19" borderId="20" xfId="3" applyFont="1" applyFill="1" applyBorder="1" applyAlignment="1">
      <alignment horizontal="center"/>
    </xf>
    <xf numFmtId="0" fontId="7" fillId="19" borderId="21" xfId="3" applyFont="1" applyFill="1" applyBorder="1" applyAlignment="1">
      <alignment horizontal="center"/>
    </xf>
    <xf numFmtId="0" fontId="7" fillId="19" borderId="19" xfId="3" applyFont="1" applyFill="1" applyBorder="1" applyAlignment="1">
      <alignment horizontal="center"/>
    </xf>
    <xf numFmtId="0" fontId="7" fillId="0" borderId="20" xfId="6" applyFont="1" applyBorder="1" applyAlignment="1">
      <alignment horizontal="center"/>
    </xf>
    <xf numFmtId="0" fontId="7" fillId="0" borderId="38" xfId="6" applyFont="1" applyBorder="1" applyAlignment="1">
      <alignment horizontal="center"/>
    </xf>
    <xf numFmtId="0" fontId="7" fillId="0" borderId="21" xfId="6" applyFont="1" applyBorder="1" applyAlignment="1">
      <alignment horizontal="center"/>
    </xf>
    <xf numFmtId="0" fontId="7" fillId="29" borderId="10" xfId="9" applyFont="1" applyFill="1" applyBorder="1" applyAlignment="1">
      <alignment horizontal="center"/>
    </xf>
    <xf numFmtId="0" fontId="7" fillId="9" borderId="8" xfId="8" applyFont="1" applyFill="1" applyBorder="1" applyAlignment="1">
      <alignment horizontal="center"/>
    </xf>
    <xf numFmtId="0" fontId="16" fillId="24" borderId="37" xfId="10" applyFont="1" applyFill="1" applyBorder="1" applyAlignment="1">
      <alignment horizontal="center"/>
    </xf>
    <xf numFmtId="0" fontId="16" fillId="24" borderId="37" xfId="10" applyFont="1" applyFill="1" applyBorder="1" applyAlignment="1">
      <alignment horizontal="center" vertical="center"/>
    </xf>
    <xf numFmtId="0" fontId="7" fillId="19" borderId="44" xfId="10" applyFont="1" applyFill="1" applyBorder="1" applyAlignment="1">
      <alignment horizontal="center"/>
    </xf>
    <xf numFmtId="0" fontId="7" fillId="19" borderId="0" xfId="1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12" borderId="45" xfId="0" applyFont="1" applyFill="1" applyBorder="1" applyAlignment="1">
      <alignment horizontal="left"/>
    </xf>
    <xf numFmtId="0" fontId="5" fillId="12" borderId="45" xfId="0" applyFont="1" applyFill="1" applyBorder="1" applyAlignment="1">
      <alignment horizontal="center"/>
    </xf>
    <xf numFmtId="0" fontId="5" fillId="12" borderId="45" xfId="0" applyFont="1" applyFill="1" applyBorder="1" applyAlignment="1">
      <alignment horizontal="left"/>
    </xf>
    <xf numFmtId="0" fontId="2" fillId="0" borderId="0" xfId="3" applyFont="1" applyAlignment="1">
      <alignment vertical="center" wrapText="1"/>
    </xf>
    <xf numFmtId="0" fontId="8" fillId="15" borderId="54" xfId="3" applyFont="1" applyFill="1" applyBorder="1" applyAlignment="1">
      <alignment horizontal="center" vertical="center"/>
    </xf>
    <xf numFmtId="0" fontId="8" fillId="15" borderId="0" xfId="3" applyFont="1" applyFill="1" applyBorder="1" applyAlignment="1">
      <alignment horizontal="center" vertical="center"/>
    </xf>
    <xf numFmtId="0" fontId="8" fillId="15" borderId="55" xfId="3" applyFont="1" applyFill="1" applyBorder="1" applyAlignment="1">
      <alignment horizontal="center" vertical="center"/>
    </xf>
    <xf numFmtId="0" fontId="7" fillId="15" borderId="51" xfId="3" applyFont="1" applyFill="1" applyBorder="1" applyAlignment="1">
      <alignment horizontal="left" vertical="center" wrapText="1"/>
    </xf>
    <xf numFmtId="0" fontId="7" fillId="15" borderId="52" xfId="3" applyFont="1" applyFill="1" applyBorder="1" applyAlignment="1">
      <alignment horizontal="left" vertical="center" wrapText="1"/>
    </xf>
    <xf numFmtId="0" fontId="7" fillId="15" borderId="53" xfId="3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19" fillId="0" borderId="1" xfId="16" applyFont="1" applyAlignment="1">
      <alignment horizontal="center"/>
    </xf>
    <xf numFmtId="0" fontId="0" fillId="0" borderId="60" xfId="0" applyBorder="1" applyAlignment="1">
      <alignment horizontal="left" vertical="center"/>
    </xf>
  </cellXfs>
  <cellStyles count="17">
    <cellStyle name="Normal_stock01" xfId="14"/>
    <cellStyle name="เครื่องหมายจุลภาค" xfId="1" builtinId="3"/>
    <cellStyle name="เครื่องหมายจุลภาค 2" xfId="4"/>
    <cellStyle name="เครื่องหมายสกุลเงิน" xfId="2" builtinId="4"/>
    <cellStyle name="ปกติ" xfId="0" builtinId="0"/>
    <cellStyle name="ปกติ 10" xfId="11"/>
    <cellStyle name="ปกติ 11" xfId="12"/>
    <cellStyle name="ปกติ 12" xfId="13"/>
    <cellStyle name="ปกติ 2" xfId="3"/>
    <cellStyle name="ปกติ 3" xfId="5"/>
    <cellStyle name="ปกติ 4" xfId="6"/>
    <cellStyle name="ปกติ 6" xfId="7"/>
    <cellStyle name="ปกติ 7" xfId="8"/>
    <cellStyle name="ปกติ 8" xfId="9"/>
    <cellStyle name="ปกติ 9" xfId="10"/>
    <cellStyle name="ป้อนค่า 2" xfId="15"/>
    <cellStyle name="หัวเรื่อง 2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F15" sqref="F15"/>
    </sheetView>
  </sheetViews>
  <sheetFormatPr defaultRowHeight="22.5"/>
  <cols>
    <col min="1" max="1" width="20.875" style="1" customWidth="1"/>
    <col min="2" max="5" width="13.75" style="1" customWidth="1"/>
    <col min="6" max="6" width="22.125" style="1" customWidth="1"/>
    <col min="7" max="10" width="13.75" style="1" customWidth="1"/>
    <col min="11" max="254" width="9" style="1"/>
    <col min="255" max="259" width="13.75" style="1" customWidth="1"/>
    <col min="260" max="260" width="22.125" style="1" customWidth="1"/>
    <col min="261" max="266" width="13.75" style="1" customWidth="1"/>
    <col min="267" max="510" width="9" style="1"/>
    <col min="511" max="515" width="13.75" style="1" customWidth="1"/>
    <col min="516" max="516" width="22.125" style="1" customWidth="1"/>
    <col min="517" max="522" width="13.75" style="1" customWidth="1"/>
    <col min="523" max="766" width="9" style="1"/>
    <col min="767" max="771" width="13.75" style="1" customWidth="1"/>
    <col min="772" max="772" width="22.125" style="1" customWidth="1"/>
    <col min="773" max="778" width="13.75" style="1" customWidth="1"/>
    <col min="779" max="1022" width="9" style="1"/>
    <col min="1023" max="1027" width="13.75" style="1" customWidth="1"/>
    <col min="1028" max="1028" width="22.125" style="1" customWidth="1"/>
    <col min="1029" max="1034" width="13.75" style="1" customWidth="1"/>
    <col min="1035" max="1278" width="9" style="1"/>
    <col min="1279" max="1283" width="13.75" style="1" customWidth="1"/>
    <col min="1284" max="1284" width="22.125" style="1" customWidth="1"/>
    <col min="1285" max="1290" width="13.75" style="1" customWidth="1"/>
    <col min="1291" max="1534" width="9" style="1"/>
    <col min="1535" max="1539" width="13.75" style="1" customWidth="1"/>
    <col min="1540" max="1540" width="22.125" style="1" customWidth="1"/>
    <col min="1541" max="1546" width="13.75" style="1" customWidth="1"/>
    <col min="1547" max="1790" width="9" style="1"/>
    <col min="1791" max="1795" width="13.75" style="1" customWidth="1"/>
    <col min="1796" max="1796" width="22.125" style="1" customWidth="1"/>
    <col min="1797" max="1802" width="13.75" style="1" customWidth="1"/>
    <col min="1803" max="2046" width="9" style="1"/>
    <col min="2047" max="2051" width="13.75" style="1" customWidth="1"/>
    <col min="2052" max="2052" width="22.125" style="1" customWidth="1"/>
    <col min="2053" max="2058" width="13.75" style="1" customWidth="1"/>
    <col min="2059" max="2302" width="9" style="1"/>
    <col min="2303" max="2307" width="13.75" style="1" customWidth="1"/>
    <col min="2308" max="2308" width="22.125" style="1" customWidth="1"/>
    <col min="2309" max="2314" width="13.75" style="1" customWidth="1"/>
    <col min="2315" max="2558" width="9" style="1"/>
    <col min="2559" max="2563" width="13.75" style="1" customWidth="1"/>
    <col min="2564" max="2564" width="22.125" style="1" customWidth="1"/>
    <col min="2565" max="2570" width="13.75" style="1" customWidth="1"/>
    <col min="2571" max="2814" width="9" style="1"/>
    <col min="2815" max="2819" width="13.75" style="1" customWidth="1"/>
    <col min="2820" max="2820" width="22.125" style="1" customWidth="1"/>
    <col min="2821" max="2826" width="13.75" style="1" customWidth="1"/>
    <col min="2827" max="3070" width="9" style="1"/>
    <col min="3071" max="3075" width="13.75" style="1" customWidth="1"/>
    <col min="3076" max="3076" width="22.125" style="1" customWidth="1"/>
    <col min="3077" max="3082" width="13.75" style="1" customWidth="1"/>
    <col min="3083" max="3326" width="9" style="1"/>
    <col min="3327" max="3331" width="13.75" style="1" customWidth="1"/>
    <col min="3332" max="3332" width="22.125" style="1" customWidth="1"/>
    <col min="3333" max="3338" width="13.75" style="1" customWidth="1"/>
    <col min="3339" max="3582" width="9" style="1"/>
    <col min="3583" max="3587" width="13.75" style="1" customWidth="1"/>
    <col min="3588" max="3588" width="22.125" style="1" customWidth="1"/>
    <col min="3589" max="3594" width="13.75" style="1" customWidth="1"/>
    <col min="3595" max="3838" width="9" style="1"/>
    <col min="3839" max="3843" width="13.75" style="1" customWidth="1"/>
    <col min="3844" max="3844" width="22.125" style="1" customWidth="1"/>
    <col min="3845" max="3850" width="13.75" style="1" customWidth="1"/>
    <col min="3851" max="4094" width="9" style="1"/>
    <col min="4095" max="4099" width="13.75" style="1" customWidth="1"/>
    <col min="4100" max="4100" width="22.125" style="1" customWidth="1"/>
    <col min="4101" max="4106" width="13.75" style="1" customWidth="1"/>
    <col min="4107" max="4350" width="9" style="1"/>
    <col min="4351" max="4355" width="13.75" style="1" customWidth="1"/>
    <col min="4356" max="4356" width="22.125" style="1" customWidth="1"/>
    <col min="4357" max="4362" width="13.75" style="1" customWidth="1"/>
    <col min="4363" max="4606" width="9" style="1"/>
    <col min="4607" max="4611" width="13.75" style="1" customWidth="1"/>
    <col min="4612" max="4612" width="22.125" style="1" customWidth="1"/>
    <col min="4613" max="4618" width="13.75" style="1" customWidth="1"/>
    <col min="4619" max="4862" width="9" style="1"/>
    <col min="4863" max="4867" width="13.75" style="1" customWidth="1"/>
    <col min="4868" max="4868" width="22.125" style="1" customWidth="1"/>
    <col min="4869" max="4874" width="13.75" style="1" customWidth="1"/>
    <col min="4875" max="5118" width="9" style="1"/>
    <col min="5119" max="5123" width="13.75" style="1" customWidth="1"/>
    <col min="5124" max="5124" width="22.125" style="1" customWidth="1"/>
    <col min="5125" max="5130" width="13.75" style="1" customWidth="1"/>
    <col min="5131" max="5374" width="9" style="1"/>
    <col min="5375" max="5379" width="13.75" style="1" customWidth="1"/>
    <col min="5380" max="5380" width="22.125" style="1" customWidth="1"/>
    <col min="5381" max="5386" width="13.75" style="1" customWidth="1"/>
    <col min="5387" max="5630" width="9" style="1"/>
    <col min="5631" max="5635" width="13.75" style="1" customWidth="1"/>
    <col min="5636" max="5636" width="22.125" style="1" customWidth="1"/>
    <col min="5637" max="5642" width="13.75" style="1" customWidth="1"/>
    <col min="5643" max="5886" width="9" style="1"/>
    <col min="5887" max="5891" width="13.75" style="1" customWidth="1"/>
    <col min="5892" max="5892" width="22.125" style="1" customWidth="1"/>
    <col min="5893" max="5898" width="13.75" style="1" customWidth="1"/>
    <col min="5899" max="6142" width="9" style="1"/>
    <col min="6143" max="6147" width="13.75" style="1" customWidth="1"/>
    <col min="6148" max="6148" width="22.125" style="1" customWidth="1"/>
    <col min="6149" max="6154" width="13.75" style="1" customWidth="1"/>
    <col min="6155" max="6398" width="9" style="1"/>
    <col min="6399" max="6403" width="13.75" style="1" customWidth="1"/>
    <col min="6404" max="6404" width="22.125" style="1" customWidth="1"/>
    <col min="6405" max="6410" width="13.75" style="1" customWidth="1"/>
    <col min="6411" max="6654" width="9" style="1"/>
    <col min="6655" max="6659" width="13.75" style="1" customWidth="1"/>
    <col min="6660" max="6660" width="22.125" style="1" customWidth="1"/>
    <col min="6661" max="6666" width="13.75" style="1" customWidth="1"/>
    <col min="6667" max="6910" width="9" style="1"/>
    <col min="6911" max="6915" width="13.75" style="1" customWidth="1"/>
    <col min="6916" max="6916" width="22.125" style="1" customWidth="1"/>
    <col min="6917" max="6922" width="13.75" style="1" customWidth="1"/>
    <col min="6923" max="7166" width="9" style="1"/>
    <col min="7167" max="7171" width="13.75" style="1" customWidth="1"/>
    <col min="7172" max="7172" width="22.125" style="1" customWidth="1"/>
    <col min="7173" max="7178" width="13.75" style="1" customWidth="1"/>
    <col min="7179" max="7422" width="9" style="1"/>
    <col min="7423" max="7427" width="13.75" style="1" customWidth="1"/>
    <col min="7428" max="7428" width="22.125" style="1" customWidth="1"/>
    <col min="7429" max="7434" width="13.75" style="1" customWidth="1"/>
    <col min="7435" max="7678" width="9" style="1"/>
    <col min="7679" max="7683" width="13.75" style="1" customWidth="1"/>
    <col min="7684" max="7684" width="22.125" style="1" customWidth="1"/>
    <col min="7685" max="7690" width="13.75" style="1" customWidth="1"/>
    <col min="7691" max="7934" width="9" style="1"/>
    <col min="7935" max="7939" width="13.75" style="1" customWidth="1"/>
    <col min="7940" max="7940" width="22.125" style="1" customWidth="1"/>
    <col min="7941" max="7946" width="13.75" style="1" customWidth="1"/>
    <col min="7947" max="8190" width="9" style="1"/>
    <col min="8191" max="8195" width="13.75" style="1" customWidth="1"/>
    <col min="8196" max="8196" width="22.125" style="1" customWidth="1"/>
    <col min="8197" max="8202" width="13.75" style="1" customWidth="1"/>
    <col min="8203" max="8446" width="9" style="1"/>
    <col min="8447" max="8451" width="13.75" style="1" customWidth="1"/>
    <col min="8452" max="8452" width="22.125" style="1" customWidth="1"/>
    <col min="8453" max="8458" width="13.75" style="1" customWidth="1"/>
    <col min="8459" max="8702" width="9" style="1"/>
    <col min="8703" max="8707" width="13.75" style="1" customWidth="1"/>
    <col min="8708" max="8708" width="22.125" style="1" customWidth="1"/>
    <col min="8709" max="8714" width="13.75" style="1" customWidth="1"/>
    <col min="8715" max="8958" width="9" style="1"/>
    <col min="8959" max="8963" width="13.75" style="1" customWidth="1"/>
    <col min="8964" max="8964" width="22.125" style="1" customWidth="1"/>
    <col min="8965" max="8970" width="13.75" style="1" customWidth="1"/>
    <col min="8971" max="9214" width="9" style="1"/>
    <col min="9215" max="9219" width="13.75" style="1" customWidth="1"/>
    <col min="9220" max="9220" width="22.125" style="1" customWidth="1"/>
    <col min="9221" max="9226" width="13.75" style="1" customWidth="1"/>
    <col min="9227" max="9470" width="9" style="1"/>
    <col min="9471" max="9475" width="13.75" style="1" customWidth="1"/>
    <col min="9476" max="9476" width="22.125" style="1" customWidth="1"/>
    <col min="9477" max="9482" width="13.75" style="1" customWidth="1"/>
    <col min="9483" max="9726" width="9" style="1"/>
    <col min="9727" max="9731" width="13.75" style="1" customWidth="1"/>
    <col min="9732" max="9732" width="22.125" style="1" customWidth="1"/>
    <col min="9733" max="9738" width="13.75" style="1" customWidth="1"/>
    <col min="9739" max="9982" width="9" style="1"/>
    <col min="9983" max="9987" width="13.75" style="1" customWidth="1"/>
    <col min="9988" max="9988" width="22.125" style="1" customWidth="1"/>
    <col min="9989" max="9994" width="13.75" style="1" customWidth="1"/>
    <col min="9995" max="10238" width="9" style="1"/>
    <col min="10239" max="10243" width="13.75" style="1" customWidth="1"/>
    <col min="10244" max="10244" width="22.125" style="1" customWidth="1"/>
    <col min="10245" max="10250" width="13.75" style="1" customWidth="1"/>
    <col min="10251" max="10494" width="9" style="1"/>
    <col min="10495" max="10499" width="13.75" style="1" customWidth="1"/>
    <col min="10500" max="10500" width="22.125" style="1" customWidth="1"/>
    <col min="10501" max="10506" width="13.75" style="1" customWidth="1"/>
    <col min="10507" max="10750" width="9" style="1"/>
    <col min="10751" max="10755" width="13.75" style="1" customWidth="1"/>
    <col min="10756" max="10756" width="22.125" style="1" customWidth="1"/>
    <col min="10757" max="10762" width="13.75" style="1" customWidth="1"/>
    <col min="10763" max="11006" width="9" style="1"/>
    <col min="11007" max="11011" width="13.75" style="1" customWidth="1"/>
    <col min="11012" max="11012" width="22.125" style="1" customWidth="1"/>
    <col min="11013" max="11018" width="13.75" style="1" customWidth="1"/>
    <col min="11019" max="11262" width="9" style="1"/>
    <col min="11263" max="11267" width="13.75" style="1" customWidth="1"/>
    <col min="11268" max="11268" width="22.125" style="1" customWidth="1"/>
    <col min="11269" max="11274" width="13.75" style="1" customWidth="1"/>
    <col min="11275" max="11518" width="9" style="1"/>
    <col min="11519" max="11523" width="13.75" style="1" customWidth="1"/>
    <col min="11524" max="11524" width="22.125" style="1" customWidth="1"/>
    <col min="11525" max="11530" width="13.75" style="1" customWidth="1"/>
    <col min="11531" max="11774" width="9" style="1"/>
    <col min="11775" max="11779" width="13.75" style="1" customWidth="1"/>
    <col min="11780" max="11780" width="22.125" style="1" customWidth="1"/>
    <col min="11781" max="11786" width="13.75" style="1" customWidth="1"/>
    <col min="11787" max="12030" width="9" style="1"/>
    <col min="12031" max="12035" width="13.75" style="1" customWidth="1"/>
    <col min="12036" max="12036" width="22.125" style="1" customWidth="1"/>
    <col min="12037" max="12042" width="13.75" style="1" customWidth="1"/>
    <col min="12043" max="12286" width="9" style="1"/>
    <col min="12287" max="12291" width="13.75" style="1" customWidth="1"/>
    <col min="12292" max="12292" width="22.125" style="1" customWidth="1"/>
    <col min="12293" max="12298" width="13.75" style="1" customWidth="1"/>
    <col min="12299" max="12542" width="9" style="1"/>
    <col min="12543" max="12547" width="13.75" style="1" customWidth="1"/>
    <col min="12548" max="12548" width="22.125" style="1" customWidth="1"/>
    <col min="12549" max="12554" width="13.75" style="1" customWidth="1"/>
    <col min="12555" max="12798" width="9" style="1"/>
    <col min="12799" max="12803" width="13.75" style="1" customWidth="1"/>
    <col min="12804" max="12804" width="22.125" style="1" customWidth="1"/>
    <col min="12805" max="12810" width="13.75" style="1" customWidth="1"/>
    <col min="12811" max="13054" width="9" style="1"/>
    <col min="13055" max="13059" width="13.75" style="1" customWidth="1"/>
    <col min="13060" max="13060" width="22.125" style="1" customWidth="1"/>
    <col min="13061" max="13066" width="13.75" style="1" customWidth="1"/>
    <col min="13067" max="13310" width="9" style="1"/>
    <col min="13311" max="13315" width="13.75" style="1" customWidth="1"/>
    <col min="13316" max="13316" width="22.125" style="1" customWidth="1"/>
    <col min="13317" max="13322" width="13.75" style="1" customWidth="1"/>
    <col min="13323" max="13566" width="9" style="1"/>
    <col min="13567" max="13571" width="13.75" style="1" customWidth="1"/>
    <col min="13572" max="13572" width="22.125" style="1" customWidth="1"/>
    <col min="13573" max="13578" width="13.75" style="1" customWidth="1"/>
    <col min="13579" max="13822" width="9" style="1"/>
    <col min="13823" max="13827" width="13.75" style="1" customWidth="1"/>
    <col min="13828" max="13828" width="22.125" style="1" customWidth="1"/>
    <col min="13829" max="13834" width="13.75" style="1" customWidth="1"/>
    <col min="13835" max="14078" width="9" style="1"/>
    <col min="14079" max="14083" width="13.75" style="1" customWidth="1"/>
    <col min="14084" max="14084" width="22.125" style="1" customWidth="1"/>
    <col min="14085" max="14090" width="13.75" style="1" customWidth="1"/>
    <col min="14091" max="14334" width="9" style="1"/>
    <col min="14335" max="14339" width="13.75" style="1" customWidth="1"/>
    <col min="14340" max="14340" width="22.125" style="1" customWidth="1"/>
    <col min="14341" max="14346" width="13.75" style="1" customWidth="1"/>
    <col min="14347" max="14590" width="9" style="1"/>
    <col min="14591" max="14595" width="13.75" style="1" customWidth="1"/>
    <col min="14596" max="14596" width="22.125" style="1" customWidth="1"/>
    <col min="14597" max="14602" width="13.75" style="1" customWidth="1"/>
    <col min="14603" max="14846" width="9" style="1"/>
    <col min="14847" max="14851" width="13.75" style="1" customWidth="1"/>
    <col min="14852" max="14852" width="22.125" style="1" customWidth="1"/>
    <col min="14853" max="14858" width="13.75" style="1" customWidth="1"/>
    <col min="14859" max="15102" width="9" style="1"/>
    <col min="15103" max="15107" width="13.75" style="1" customWidth="1"/>
    <col min="15108" max="15108" width="22.125" style="1" customWidth="1"/>
    <col min="15109" max="15114" width="13.75" style="1" customWidth="1"/>
    <col min="15115" max="15358" width="9" style="1"/>
    <col min="15359" max="15363" width="13.75" style="1" customWidth="1"/>
    <col min="15364" max="15364" width="22.125" style="1" customWidth="1"/>
    <col min="15365" max="15370" width="13.75" style="1" customWidth="1"/>
    <col min="15371" max="15614" width="9" style="1"/>
    <col min="15615" max="15619" width="13.75" style="1" customWidth="1"/>
    <col min="15620" max="15620" width="22.125" style="1" customWidth="1"/>
    <col min="15621" max="15626" width="13.75" style="1" customWidth="1"/>
    <col min="15627" max="15870" width="9" style="1"/>
    <col min="15871" max="15875" width="13.75" style="1" customWidth="1"/>
    <col min="15876" max="15876" width="22.125" style="1" customWidth="1"/>
    <col min="15877" max="15882" width="13.75" style="1" customWidth="1"/>
    <col min="15883" max="16126" width="9" style="1"/>
    <col min="16127" max="16131" width="13.75" style="1" customWidth="1"/>
    <col min="16132" max="16132" width="22.125" style="1" customWidth="1"/>
    <col min="16133" max="16138" width="13.75" style="1" customWidth="1"/>
    <col min="16139" max="16384" width="9" style="1"/>
  </cols>
  <sheetData>
    <row r="1" spans="1:9" ht="32.25">
      <c r="A1" s="248" t="s">
        <v>0</v>
      </c>
      <c r="B1" s="248"/>
      <c r="C1" s="248"/>
      <c r="D1" s="248"/>
      <c r="E1" s="248"/>
      <c r="F1" s="248"/>
      <c r="G1" s="248"/>
      <c r="H1" s="248"/>
      <c r="I1" s="248"/>
    </row>
    <row r="2" spans="1:9">
      <c r="I2" s="2"/>
    </row>
    <row r="3" spans="1:9" s="10" customFormat="1" ht="25.5" customHeight="1">
      <c r="A3" s="3" t="s">
        <v>1</v>
      </c>
      <c r="B3" s="4" t="s">
        <v>11</v>
      </c>
      <c r="C3" s="4"/>
      <c r="D3" s="4"/>
      <c r="E3" s="5"/>
      <c r="F3" s="6" t="s">
        <v>2</v>
      </c>
      <c r="G3" s="7" t="s">
        <v>3</v>
      </c>
      <c r="H3" s="8" t="s">
        <v>4</v>
      </c>
      <c r="I3" s="9" t="s">
        <v>5</v>
      </c>
    </row>
    <row r="4" spans="1:9" s="10" customFormat="1" ht="25.5" customHeight="1">
      <c r="A4" s="11" t="s">
        <v>6</v>
      </c>
      <c r="B4" s="12">
        <v>350000</v>
      </c>
      <c r="C4" s="12">
        <v>410000</v>
      </c>
      <c r="D4" s="12">
        <v>470000</v>
      </c>
      <c r="E4" s="13">
        <v>530000</v>
      </c>
      <c r="F4" s="14"/>
      <c r="G4" s="15"/>
      <c r="H4" s="16"/>
      <c r="I4" s="17"/>
    </row>
    <row r="5" spans="1:9" s="10" customFormat="1" ht="25.5" customHeight="1">
      <c r="A5" s="18" t="s">
        <v>7</v>
      </c>
      <c r="B5" s="12">
        <v>250000</v>
      </c>
      <c r="C5" s="12">
        <v>320000</v>
      </c>
      <c r="D5" s="12">
        <v>390000</v>
      </c>
      <c r="E5" s="13">
        <v>460000</v>
      </c>
      <c r="F5" s="14"/>
      <c r="G5" s="15"/>
      <c r="H5" s="16"/>
      <c r="I5" s="17"/>
    </row>
    <row r="6" spans="1:9" s="10" customFormat="1" ht="25.5" customHeight="1">
      <c r="A6" s="11" t="s">
        <v>8</v>
      </c>
      <c r="B6" s="12">
        <v>150000</v>
      </c>
      <c r="C6" s="12">
        <v>230000</v>
      </c>
      <c r="D6" s="12">
        <v>310000</v>
      </c>
      <c r="E6" s="13">
        <v>390000</v>
      </c>
      <c r="F6" s="14"/>
      <c r="G6" s="15"/>
      <c r="H6" s="16"/>
      <c r="I6" s="17"/>
    </row>
    <row r="7" spans="1:9" s="10" customFormat="1" ht="25.5" customHeight="1">
      <c r="A7" s="18" t="s">
        <v>9</v>
      </c>
      <c r="B7" s="12">
        <v>200000</v>
      </c>
      <c r="C7" s="12">
        <v>260000</v>
      </c>
      <c r="D7" s="12">
        <v>320000</v>
      </c>
      <c r="E7" s="13">
        <v>380000</v>
      </c>
      <c r="F7" s="14"/>
      <c r="G7" s="15"/>
      <c r="H7" s="16"/>
      <c r="I7" s="17"/>
    </row>
    <row r="8" spans="1:9" s="10" customFormat="1" ht="25.5" customHeight="1">
      <c r="A8" s="11" t="s">
        <v>10</v>
      </c>
      <c r="B8" s="12">
        <v>100000</v>
      </c>
      <c r="C8" s="12">
        <v>160000</v>
      </c>
      <c r="D8" s="12">
        <v>220000</v>
      </c>
      <c r="E8" s="13">
        <v>280000</v>
      </c>
      <c r="F8" s="14"/>
      <c r="G8" s="15"/>
      <c r="H8" s="16"/>
      <c r="I8" s="17"/>
    </row>
    <row r="9" spans="1:9" s="10" customFormat="1" ht="25.5" customHeight="1">
      <c r="A9" s="19" t="s">
        <v>2</v>
      </c>
      <c r="B9" s="14"/>
      <c r="C9" s="14"/>
      <c r="D9" s="14"/>
      <c r="E9" s="14"/>
      <c r="F9" s="20"/>
      <c r="G9" s="21"/>
      <c r="H9" s="21"/>
      <c r="I9" s="21"/>
    </row>
    <row r="10" spans="1:9" s="10" customFormat="1" ht="25.5" customHeight="1">
      <c r="A10" s="22" t="s">
        <v>3</v>
      </c>
      <c r="B10" s="23"/>
      <c r="C10" s="23"/>
      <c r="D10" s="23"/>
      <c r="E10" s="23"/>
      <c r="F10" s="21"/>
      <c r="G10" s="21"/>
      <c r="H10" s="21"/>
      <c r="I10" s="21"/>
    </row>
    <row r="11" spans="1:9" s="10" customFormat="1" ht="25.5" customHeight="1">
      <c r="A11" s="24" t="s">
        <v>4</v>
      </c>
      <c r="B11" s="25"/>
      <c r="C11" s="25"/>
      <c r="D11" s="25"/>
      <c r="E11" s="25"/>
      <c r="F11" s="21"/>
      <c r="G11" s="21"/>
      <c r="H11" s="21"/>
      <c r="I11" s="21"/>
    </row>
    <row r="12" spans="1:9" s="10" customFormat="1" ht="25.5" customHeight="1">
      <c r="A12" s="26" t="s">
        <v>5</v>
      </c>
      <c r="B12" s="27"/>
      <c r="C12" s="27"/>
      <c r="D12" s="27"/>
      <c r="E12" s="27"/>
      <c r="F12" s="21"/>
      <c r="G12" s="21"/>
      <c r="H12" s="21"/>
      <c r="I12" s="2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9"/>
  <sheetViews>
    <sheetView workbookViewId="0">
      <selection activeCell="H10" sqref="H10"/>
    </sheetView>
  </sheetViews>
  <sheetFormatPr defaultRowHeight="22.5"/>
  <cols>
    <col min="1" max="1" width="12.5" style="1" bestFit="1" customWidth="1"/>
    <col min="2" max="2" width="27.125" style="1" customWidth="1"/>
    <col min="3" max="3" width="3.875" style="1" customWidth="1"/>
    <col min="4" max="4" width="11.125" style="1" customWidth="1"/>
    <col min="5" max="5" width="12.375" style="1" customWidth="1"/>
    <col min="6" max="6" width="38.25" style="1" customWidth="1"/>
    <col min="7" max="16384" width="9" style="1"/>
  </cols>
  <sheetData>
    <row r="2" spans="1:6" ht="23.25">
      <c r="A2" s="264" t="s">
        <v>230</v>
      </c>
      <c r="B2" s="264"/>
      <c r="C2" s="136"/>
      <c r="D2" s="263" t="s">
        <v>231</v>
      </c>
      <c r="E2" s="263"/>
      <c r="F2" s="263"/>
    </row>
    <row r="3" spans="1:6" ht="23.25">
      <c r="A3" s="155" t="s">
        <v>232</v>
      </c>
      <c r="B3" s="156" t="s">
        <v>233</v>
      </c>
      <c r="C3" s="136"/>
      <c r="D3" s="162" t="s">
        <v>234</v>
      </c>
      <c r="E3" s="162" t="s">
        <v>235</v>
      </c>
      <c r="F3" s="162" t="s">
        <v>248</v>
      </c>
    </row>
    <row r="4" spans="1:6">
      <c r="A4" s="155" t="s">
        <v>236</v>
      </c>
      <c r="B4" s="157" t="s">
        <v>237</v>
      </c>
      <c r="C4" s="136"/>
      <c r="D4" s="161" t="s">
        <v>238</v>
      </c>
      <c r="E4" s="161" t="s">
        <v>236</v>
      </c>
      <c r="F4" s="160"/>
    </row>
    <row r="5" spans="1:6">
      <c r="A5" s="155" t="s">
        <v>239</v>
      </c>
      <c r="B5" s="158" t="s">
        <v>240</v>
      </c>
      <c r="C5" s="136"/>
      <c r="D5" s="161" t="s">
        <v>241</v>
      </c>
      <c r="E5" s="161" t="s">
        <v>242</v>
      </c>
      <c r="F5" s="160"/>
    </row>
    <row r="6" spans="1:6">
      <c r="A6" s="155" t="s">
        <v>242</v>
      </c>
      <c r="B6" s="159" t="s">
        <v>243</v>
      </c>
      <c r="C6" s="136"/>
      <c r="D6" s="161" t="s">
        <v>244</v>
      </c>
      <c r="E6" s="161" t="s">
        <v>239</v>
      </c>
      <c r="F6" s="160"/>
    </row>
    <row r="7" spans="1:6">
      <c r="C7" s="136"/>
      <c r="D7" s="161" t="s">
        <v>245</v>
      </c>
      <c r="E7" s="161" t="s">
        <v>232</v>
      </c>
      <c r="F7" s="160"/>
    </row>
    <row r="8" spans="1:6">
      <c r="C8" s="136"/>
      <c r="D8" s="161" t="s">
        <v>246</v>
      </c>
      <c r="E8" s="161" t="s">
        <v>236</v>
      </c>
      <c r="F8" s="160"/>
    </row>
    <row r="9" spans="1:6">
      <c r="C9" s="136"/>
      <c r="D9" s="161" t="s">
        <v>247</v>
      </c>
      <c r="E9" s="161" t="s">
        <v>239</v>
      </c>
      <c r="F9" s="160"/>
    </row>
  </sheetData>
  <mergeCells count="2">
    <mergeCell ref="D2:F2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G10" sqref="G10"/>
    </sheetView>
  </sheetViews>
  <sheetFormatPr defaultRowHeight="22.5"/>
  <cols>
    <col min="1" max="1" width="11.75" style="1" customWidth="1"/>
    <col min="2" max="3" width="18.25" style="1" customWidth="1"/>
    <col min="4" max="9" width="13.875" style="1" customWidth="1"/>
    <col min="10" max="16384" width="9" style="1"/>
  </cols>
  <sheetData>
    <row r="2" spans="1:4" ht="23.25">
      <c r="A2" s="267" t="s">
        <v>249</v>
      </c>
      <c r="B2" s="268"/>
      <c r="C2" s="268"/>
      <c r="D2" s="268"/>
    </row>
    <row r="3" spans="1:4">
      <c r="A3" s="269" t="s">
        <v>33</v>
      </c>
      <c r="B3" s="269"/>
      <c r="C3" s="269"/>
      <c r="D3" s="168" t="s">
        <v>250</v>
      </c>
    </row>
    <row r="4" spans="1:4">
      <c r="A4" t="s">
        <v>34</v>
      </c>
      <c r="B4"/>
      <c r="C4"/>
      <c r="D4"/>
    </row>
    <row r="5" spans="1:4">
      <c r="A5" t="s">
        <v>78</v>
      </c>
      <c r="B5"/>
      <c r="C5"/>
      <c r="D5"/>
    </row>
    <row r="6" spans="1:4" ht="23.25">
      <c r="A6" s="267" t="s">
        <v>79</v>
      </c>
      <c r="B6" s="268"/>
      <c r="C6" s="268"/>
      <c r="D6" s="268"/>
    </row>
    <row r="7" spans="1:4">
      <c r="A7" s="270" t="s">
        <v>36</v>
      </c>
      <c r="B7" s="270"/>
      <c r="C7" s="270"/>
      <c r="D7" s="169"/>
    </row>
    <row r="8" spans="1:4">
      <c r="A8" s="270" t="s">
        <v>84</v>
      </c>
      <c r="B8" s="270"/>
      <c r="C8" s="270"/>
      <c r="D8" s="169"/>
    </row>
    <row r="9" spans="1:4">
      <c r="A9" s="270" t="s">
        <v>82</v>
      </c>
      <c r="B9" s="270"/>
      <c r="C9" s="270"/>
      <c r="D9" s="169"/>
    </row>
    <row r="10" spans="1:4" ht="23.25">
      <c r="A10" s="271" t="s">
        <v>25</v>
      </c>
      <c r="B10" s="271"/>
      <c r="C10" s="271"/>
      <c r="D10" s="170"/>
    </row>
    <row r="11" spans="1:4" ht="23.25">
      <c r="A11" s="267" t="s">
        <v>80</v>
      </c>
      <c r="B11" s="268"/>
      <c r="C11" s="268"/>
      <c r="D11" s="268"/>
    </row>
    <row r="12" spans="1:4">
      <c r="A12" s="270" t="s">
        <v>85</v>
      </c>
      <c r="B12" s="270"/>
      <c r="C12" s="270"/>
      <c r="D12" s="169"/>
    </row>
    <row r="13" spans="1:4">
      <c r="A13" s="270" t="s">
        <v>86</v>
      </c>
      <c r="B13" s="270"/>
      <c r="C13" s="270"/>
      <c r="D13" s="169"/>
    </row>
    <row r="14" spans="1:4">
      <c r="A14" s="270" t="s">
        <v>25</v>
      </c>
      <c r="B14" s="270"/>
      <c r="C14" s="270"/>
      <c r="D14" s="169"/>
    </row>
    <row r="15" spans="1:4" ht="23.25">
      <c r="A15" s="267" t="s">
        <v>196</v>
      </c>
      <c r="B15" s="268"/>
      <c r="C15" s="268"/>
      <c r="D15" s="268"/>
    </row>
    <row r="16" spans="1:4" ht="23.25">
      <c r="A16" s="272" t="s">
        <v>83</v>
      </c>
      <c r="B16" s="272"/>
      <c r="C16" s="272"/>
      <c r="D16" s="172"/>
    </row>
    <row r="17" spans="1:9" ht="23.25">
      <c r="A17" s="173" t="s">
        <v>251</v>
      </c>
      <c r="B17" s="173"/>
      <c r="C17" s="173"/>
      <c r="D17" s="172"/>
    </row>
    <row r="20" spans="1:9" ht="23.25">
      <c r="A20" s="266" t="s">
        <v>33</v>
      </c>
      <c r="B20" s="266" t="s">
        <v>34</v>
      </c>
      <c r="C20" s="266" t="s">
        <v>78</v>
      </c>
      <c r="D20" s="265" t="s">
        <v>79</v>
      </c>
      <c r="E20" s="265"/>
      <c r="F20" s="265" t="s">
        <v>80</v>
      </c>
      <c r="G20" s="265"/>
      <c r="H20" s="266" t="s">
        <v>82</v>
      </c>
      <c r="I20" s="266" t="s">
        <v>83</v>
      </c>
    </row>
    <row r="21" spans="1:9" ht="23.25">
      <c r="A21" s="266"/>
      <c r="B21" s="266"/>
      <c r="C21" s="266"/>
      <c r="D21" s="163" t="s">
        <v>36</v>
      </c>
      <c r="E21" s="163" t="s">
        <v>84</v>
      </c>
      <c r="F21" s="163" t="s">
        <v>85</v>
      </c>
      <c r="G21" s="163" t="s">
        <v>252</v>
      </c>
      <c r="H21" s="266"/>
      <c r="I21" s="266"/>
    </row>
    <row r="22" spans="1:9">
      <c r="A22" s="164" t="s">
        <v>253</v>
      </c>
      <c r="B22" s="165" t="s">
        <v>254</v>
      </c>
      <c r="C22" s="165" t="s">
        <v>255</v>
      </c>
      <c r="D22" s="166">
        <v>78000</v>
      </c>
      <c r="E22" s="167">
        <v>1400</v>
      </c>
      <c r="F22" s="167">
        <v>3900</v>
      </c>
      <c r="G22" s="167">
        <v>280</v>
      </c>
      <c r="H22" s="167">
        <v>7800</v>
      </c>
      <c r="I22" s="167"/>
    </row>
    <row r="23" spans="1:9">
      <c r="A23" s="164" t="s">
        <v>256</v>
      </c>
      <c r="B23" s="165" t="s">
        <v>257</v>
      </c>
      <c r="C23" s="165" t="s">
        <v>258</v>
      </c>
      <c r="D23" s="166">
        <v>69000</v>
      </c>
      <c r="E23" s="167">
        <v>2500</v>
      </c>
      <c r="F23" s="167">
        <v>3450</v>
      </c>
      <c r="G23" s="167">
        <v>330</v>
      </c>
      <c r="H23" s="167">
        <v>6900</v>
      </c>
      <c r="I23" s="167"/>
    </row>
    <row r="24" spans="1:9">
      <c r="A24" s="164" t="s">
        <v>259</v>
      </c>
      <c r="B24" s="165" t="s">
        <v>260</v>
      </c>
      <c r="C24" s="165" t="s">
        <v>261</v>
      </c>
      <c r="D24" s="166">
        <v>58000</v>
      </c>
      <c r="E24" s="167">
        <v>1500</v>
      </c>
      <c r="F24" s="167">
        <v>2900</v>
      </c>
      <c r="G24" s="167">
        <v>320</v>
      </c>
      <c r="H24" s="167">
        <v>4640</v>
      </c>
      <c r="I24" s="167"/>
    </row>
    <row r="25" spans="1:9">
      <c r="A25" s="164" t="s">
        <v>262</v>
      </c>
      <c r="B25" s="165" t="s">
        <v>263</v>
      </c>
      <c r="C25" s="165" t="s">
        <v>264</v>
      </c>
      <c r="D25" s="166">
        <v>56000</v>
      </c>
      <c r="E25" s="167">
        <v>2000</v>
      </c>
      <c r="F25" s="167">
        <v>2800</v>
      </c>
      <c r="G25" s="167">
        <v>260</v>
      </c>
      <c r="H25" s="167">
        <v>4480</v>
      </c>
      <c r="I25" s="167"/>
    </row>
    <row r="26" spans="1:9">
      <c r="A26" s="164" t="s">
        <v>265</v>
      </c>
      <c r="B26" s="165" t="s">
        <v>266</v>
      </c>
      <c r="C26" s="165" t="s">
        <v>267</v>
      </c>
      <c r="D26" s="166">
        <v>47000</v>
      </c>
      <c r="E26" s="167">
        <v>1200</v>
      </c>
      <c r="F26" s="167">
        <v>2350</v>
      </c>
      <c r="G26" s="167">
        <v>300</v>
      </c>
      <c r="H26" s="167">
        <v>3290.0000000000005</v>
      </c>
      <c r="I26" s="167"/>
    </row>
    <row r="27" spans="1:9">
      <c r="A27" s="164" t="s">
        <v>250</v>
      </c>
      <c r="B27" s="165" t="s">
        <v>268</v>
      </c>
      <c r="C27" s="165" t="s">
        <v>269</v>
      </c>
      <c r="D27" s="166">
        <v>38000</v>
      </c>
      <c r="E27" s="167">
        <v>780</v>
      </c>
      <c r="F27" s="167">
        <v>1900</v>
      </c>
      <c r="G27" s="167">
        <v>350</v>
      </c>
      <c r="H27" s="167">
        <v>2280</v>
      </c>
      <c r="I27" s="167"/>
    </row>
    <row r="28" spans="1:9">
      <c r="A28" s="164" t="s">
        <v>270</v>
      </c>
      <c r="B28" s="165" t="s">
        <v>271</v>
      </c>
      <c r="C28" s="165" t="s">
        <v>272</v>
      </c>
      <c r="D28" s="166">
        <v>32000</v>
      </c>
      <c r="E28" s="167">
        <v>1300</v>
      </c>
      <c r="F28" s="167">
        <v>1600</v>
      </c>
      <c r="G28" s="167">
        <v>350</v>
      </c>
      <c r="H28" s="167">
        <v>1920</v>
      </c>
      <c r="I28" s="167"/>
    </row>
    <row r="29" spans="1:9">
      <c r="A29" s="164" t="s">
        <v>273</v>
      </c>
      <c r="B29" s="165" t="s">
        <v>274</v>
      </c>
      <c r="C29" s="165" t="s">
        <v>275</v>
      </c>
      <c r="D29" s="166">
        <v>25000</v>
      </c>
      <c r="E29" s="167">
        <v>560</v>
      </c>
      <c r="F29" s="167">
        <v>1250</v>
      </c>
      <c r="G29" s="167">
        <v>250</v>
      </c>
      <c r="H29" s="167">
        <v>1500</v>
      </c>
      <c r="I29" s="167"/>
    </row>
    <row r="30" spans="1:9">
      <c r="A30" s="164" t="s">
        <v>276</v>
      </c>
      <c r="B30" s="165" t="s">
        <v>277</v>
      </c>
      <c r="C30" s="165" t="s">
        <v>278</v>
      </c>
      <c r="D30" s="166">
        <v>23000</v>
      </c>
      <c r="E30" s="167">
        <v>2000</v>
      </c>
      <c r="F30" s="167">
        <v>1150</v>
      </c>
      <c r="G30" s="167">
        <v>290</v>
      </c>
      <c r="H30" s="167">
        <v>1380</v>
      </c>
      <c r="I30" s="167"/>
    </row>
  </sheetData>
  <mergeCells count="20">
    <mergeCell ref="A12:C12"/>
    <mergeCell ref="A13:C13"/>
    <mergeCell ref="A14:C14"/>
    <mergeCell ref="A16:C16"/>
    <mergeCell ref="D20:E20"/>
    <mergeCell ref="F20:G20"/>
    <mergeCell ref="H20:H21"/>
    <mergeCell ref="I20:I21"/>
    <mergeCell ref="A2:D2"/>
    <mergeCell ref="A3:C3"/>
    <mergeCell ref="A6:D6"/>
    <mergeCell ref="A11:D11"/>
    <mergeCell ref="A20:A21"/>
    <mergeCell ref="B20:B21"/>
    <mergeCell ref="C20:C21"/>
    <mergeCell ref="A15:D15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8"/>
  <sheetViews>
    <sheetView workbookViewId="0">
      <selection activeCell="E12" sqref="E12"/>
    </sheetView>
  </sheetViews>
  <sheetFormatPr defaultRowHeight="22.5"/>
  <cols>
    <col min="1" max="1" width="13.5" style="1" customWidth="1"/>
    <col min="2" max="2" width="15.75" style="1" customWidth="1"/>
    <col min="3" max="3" width="9.625" style="1" customWidth="1"/>
    <col min="4" max="4" width="15.75" style="1" customWidth="1"/>
    <col min="5" max="5" width="4.125" style="1" customWidth="1"/>
    <col min="6" max="16384" width="9" style="1"/>
  </cols>
  <sheetData>
    <row r="2" spans="1:9">
      <c r="A2" t="s">
        <v>279</v>
      </c>
      <c r="B2"/>
      <c r="C2"/>
      <c r="D2"/>
      <c r="E2" s="174"/>
      <c r="F2" t="s">
        <v>280</v>
      </c>
      <c r="G2"/>
      <c r="H2"/>
      <c r="I2"/>
    </row>
    <row r="3" spans="1:9" ht="23.25">
      <c r="A3" s="177" t="s">
        <v>281</v>
      </c>
      <c r="B3" s="177" t="s">
        <v>282</v>
      </c>
      <c r="C3" s="177" t="s">
        <v>283</v>
      </c>
      <c r="D3" s="177" t="s">
        <v>284</v>
      </c>
      <c r="E3" s="174"/>
      <c r="F3" s="181" t="s">
        <v>282</v>
      </c>
      <c r="G3" s="182"/>
      <c r="H3" s="183"/>
      <c r="I3" s="175" t="s">
        <v>285</v>
      </c>
    </row>
    <row r="4" spans="1:9">
      <c r="A4" s="178" t="s">
        <v>286</v>
      </c>
      <c r="B4" s="179">
        <v>256840</v>
      </c>
      <c r="C4" s="178"/>
      <c r="D4" s="179"/>
      <c r="E4" s="174"/>
      <c r="F4" s="176">
        <v>0</v>
      </c>
      <c r="G4" s="176" t="s">
        <v>287</v>
      </c>
      <c r="H4" s="176">
        <v>100000</v>
      </c>
      <c r="I4" s="180">
        <v>0.02</v>
      </c>
    </row>
    <row r="5" spans="1:9">
      <c r="A5" s="178" t="s">
        <v>288</v>
      </c>
      <c r="B5" s="179">
        <v>165840</v>
      </c>
      <c r="C5" s="178"/>
      <c r="D5" s="179"/>
      <c r="E5" s="174"/>
      <c r="F5" s="176">
        <v>100001</v>
      </c>
      <c r="G5" s="176" t="s">
        <v>287</v>
      </c>
      <c r="H5" s="176">
        <v>200000</v>
      </c>
      <c r="I5" s="180">
        <v>0.05</v>
      </c>
    </row>
    <row r="6" spans="1:9">
      <c r="A6" s="178" t="s">
        <v>289</v>
      </c>
      <c r="B6" s="179">
        <v>98640</v>
      </c>
      <c r="C6" s="178"/>
      <c r="D6" s="179"/>
      <c r="E6" s="174"/>
      <c r="F6" s="176">
        <v>200001</v>
      </c>
      <c r="G6" s="176" t="s">
        <v>287</v>
      </c>
      <c r="H6" s="176">
        <v>500000</v>
      </c>
      <c r="I6" s="180">
        <v>0.08</v>
      </c>
    </row>
    <row r="7" spans="1:9">
      <c r="A7" s="178" t="s">
        <v>290</v>
      </c>
      <c r="B7" s="179">
        <v>584650</v>
      </c>
      <c r="C7" s="178"/>
      <c r="D7" s="179"/>
      <c r="E7" s="174"/>
      <c r="F7" s="176">
        <v>500001</v>
      </c>
      <c r="G7" s="176" t="s">
        <v>291</v>
      </c>
      <c r="H7" s="176"/>
      <c r="I7" s="180">
        <v>0.1</v>
      </c>
    </row>
    <row r="8" spans="1:9">
      <c r="A8" s="174"/>
      <c r="B8" s="174"/>
      <c r="C8" s="174"/>
      <c r="D8" s="174"/>
      <c r="E8" s="174"/>
      <c r="F8"/>
      <c r="G8"/>
      <c r="H8"/>
      <c r="I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F14" sqref="F14"/>
    </sheetView>
  </sheetViews>
  <sheetFormatPr defaultRowHeight="22.5"/>
  <cols>
    <col min="1" max="1" width="18.875" style="1" customWidth="1"/>
    <col min="2" max="2" width="13.875" style="1" customWidth="1"/>
    <col min="3" max="3" width="9" style="1"/>
    <col min="4" max="6" width="14" style="1" customWidth="1"/>
    <col min="7" max="7" width="5.875" style="1" customWidth="1"/>
    <col min="8" max="8" width="14" style="1" customWidth="1"/>
    <col min="9" max="9" width="7.875" style="1" customWidth="1"/>
    <col min="10" max="10" width="11.125" style="1" customWidth="1"/>
    <col min="11" max="11" width="10.25" style="1" customWidth="1"/>
    <col min="12" max="16384" width="9" style="1"/>
  </cols>
  <sheetData>
    <row r="2" spans="1:11">
      <c r="A2" s="184" t="s">
        <v>279</v>
      </c>
      <c r="B2" s="184"/>
      <c r="C2" s="184"/>
      <c r="D2" s="184"/>
      <c r="E2" s="184"/>
      <c r="F2" s="184"/>
    </row>
    <row r="3" spans="1:11" ht="23.25">
      <c r="A3" s="185" t="s">
        <v>281</v>
      </c>
      <c r="B3" s="185" t="s">
        <v>292</v>
      </c>
      <c r="C3" s="185" t="s">
        <v>293</v>
      </c>
      <c r="D3" s="185" t="s">
        <v>36</v>
      </c>
      <c r="E3" s="185" t="s">
        <v>294</v>
      </c>
      <c r="F3" s="185" t="s">
        <v>25</v>
      </c>
      <c r="H3" s="190" t="s">
        <v>304</v>
      </c>
      <c r="I3" s="190"/>
      <c r="J3" s="190" t="s">
        <v>209</v>
      </c>
      <c r="K3" s="190" t="s">
        <v>305</v>
      </c>
    </row>
    <row r="4" spans="1:11">
      <c r="A4" s="186" t="s">
        <v>296</v>
      </c>
      <c r="B4" s="186">
        <v>74</v>
      </c>
      <c r="C4" s="186"/>
      <c r="D4" s="179">
        <v>7000</v>
      </c>
      <c r="E4" s="179"/>
      <c r="F4" s="179"/>
      <c r="H4" s="187" t="s">
        <v>303</v>
      </c>
      <c r="I4" s="187"/>
      <c r="J4" s="187" t="s">
        <v>225</v>
      </c>
      <c r="K4" s="188">
        <v>0.03</v>
      </c>
    </row>
    <row r="5" spans="1:11">
      <c r="A5" s="186" t="s">
        <v>298</v>
      </c>
      <c r="B5" s="186">
        <v>88</v>
      </c>
      <c r="C5" s="186"/>
      <c r="D5" s="179">
        <v>75000</v>
      </c>
      <c r="E5" s="179"/>
      <c r="F5" s="179"/>
      <c r="H5" s="187" t="s">
        <v>301</v>
      </c>
      <c r="I5" s="187"/>
      <c r="J5" s="187" t="s">
        <v>221</v>
      </c>
      <c r="K5" s="188">
        <v>0.02</v>
      </c>
    </row>
    <row r="6" spans="1:11">
      <c r="A6" s="186" t="s">
        <v>300</v>
      </c>
      <c r="B6" s="186">
        <v>53</v>
      </c>
      <c r="C6" s="186"/>
      <c r="D6" s="179">
        <v>9000</v>
      </c>
      <c r="E6" s="179"/>
      <c r="F6" s="179"/>
      <c r="H6" s="187" t="s">
        <v>299</v>
      </c>
      <c r="I6" s="187"/>
      <c r="J6" s="187" t="s">
        <v>217</v>
      </c>
      <c r="K6" s="189">
        <v>1.4999999999999999E-2</v>
      </c>
    </row>
    <row r="7" spans="1:11">
      <c r="A7" s="186" t="s">
        <v>302</v>
      </c>
      <c r="B7" s="186">
        <v>81</v>
      </c>
      <c r="C7" s="186"/>
      <c r="D7" s="179">
        <v>10000</v>
      </c>
      <c r="E7" s="179"/>
      <c r="F7" s="179"/>
      <c r="H7" s="187" t="s">
        <v>297</v>
      </c>
      <c r="I7" s="187"/>
      <c r="J7" s="187" t="s">
        <v>213</v>
      </c>
      <c r="K7" s="188">
        <v>0.01</v>
      </c>
    </row>
    <row r="8" spans="1:11">
      <c r="H8" s="187" t="s">
        <v>295</v>
      </c>
      <c r="I8" s="187"/>
      <c r="J8" s="187" t="s">
        <v>211</v>
      </c>
      <c r="K8" s="189">
        <v>5.0000000000000001E-3</v>
      </c>
    </row>
  </sheetData>
  <sortState ref="H4:K7">
    <sortCondition descending="1" ref="I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J12"/>
  <sheetViews>
    <sheetView workbookViewId="0">
      <selection activeCell="A4" sqref="A4"/>
    </sheetView>
  </sheetViews>
  <sheetFormatPr defaultRowHeight="22.5"/>
  <cols>
    <col min="1" max="1" width="9.5" style="1" customWidth="1"/>
    <col min="2" max="2" width="31.25" style="1" customWidth="1"/>
    <col min="3" max="3" width="18.5" style="1" customWidth="1"/>
    <col min="4" max="4" width="12.875" style="1" customWidth="1"/>
    <col min="5" max="5" width="70" style="1" bestFit="1" customWidth="1"/>
    <col min="6" max="6" width="12.25" style="1" customWidth="1"/>
    <col min="7" max="7" width="12.125" style="1" customWidth="1"/>
    <col min="8" max="8" width="13.625" style="1" customWidth="1"/>
    <col min="9" max="9" width="11.625" style="1" customWidth="1"/>
    <col min="10" max="10" width="24.375" style="1" customWidth="1"/>
    <col min="11" max="16384" width="9" style="1"/>
  </cols>
  <sheetData>
    <row r="2" spans="1:10" ht="23.25">
      <c r="A2" s="194" t="s">
        <v>306</v>
      </c>
      <c r="B2" s="194" t="s">
        <v>307</v>
      </c>
      <c r="C2" s="194" t="s">
        <v>308</v>
      </c>
      <c r="D2" s="194" t="s">
        <v>35</v>
      </c>
      <c r="E2" s="194" t="s">
        <v>309</v>
      </c>
      <c r="F2" s="194" t="s">
        <v>310</v>
      </c>
      <c r="G2" s="194" t="s">
        <v>311</v>
      </c>
      <c r="H2" s="194" t="s">
        <v>382</v>
      </c>
      <c r="I2" s="194" t="s">
        <v>312</v>
      </c>
      <c r="J2" s="194" t="s">
        <v>313</v>
      </c>
    </row>
    <row r="3" spans="1:10">
      <c r="A3" s="195">
        <v>1001</v>
      </c>
      <c r="B3" s="195" t="s">
        <v>314</v>
      </c>
      <c r="C3" s="195" t="s">
        <v>315</v>
      </c>
      <c r="D3" s="195" t="s">
        <v>316</v>
      </c>
      <c r="E3" s="195" t="s">
        <v>317</v>
      </c>
      <c r="F3" s="195" t="s">
        <v>318</v>
      </c>
      <c r="G3" s="195" t="s">
        <v>319</v>
      </c>
      <c r="H3" s="195" t="s">
        <v>320</v>
      </c>
      <c r="I3" s="195" t="s">
        <v>321</v>
      </c>
      <c r="J3" s="195" t="s">
        <v>322</v>
      </c>
    </row>
    <row r="4" spans="1:10">
      <c r="A4" s="195">
        <v>1002</v>
      </c>
      <c r="B4" s="195" t="s">
        <v>323</v>
      </c>
      <c r="C4" s="195" t="s">
        <v>324</v>
      </c>
      <c r="D4" s="195" t="s">
        <v>316</v>
      </c>
      <c r="E4" s="195" t="s">
        <v>325</v>
      </c>
      <c r="F4" s="195" t="s">
        <v>318</v>
      </c>
      <c r="G4" s="195" t="s">
        <v>326</v>
      </c>
      <c r="H4" s="195" t="s">
        <v>327</v>
      </c>
      <c r="I4" s="195" t="s">
        <v>328</v>
      </c>
      <c r="J4" s="195" t="s">
        <v>329</v>
      </c>
    </row>
    <row r="5" spans="1:10">
      <c r="A5" s="195">
        <v>1003</v>
      </c>
      <c r="B5" s="195" t="s">
        <v>330</v>
      </c>
      <c r="C5" s="195" t="s">
        <v>331</v>
      </c>
      <c r="D5" s="195" t="s">
        <v>316</v>
      </c>
      <c r="E5" s="195" t="s">
        <v>332</v>
      </c>
      <c r="F5" s="195" t="s">
        <v>333</v>
      </c>
      <c r="G5" s="195" t="s">
        <v>334</v>
      </c>
      <c r="H5" s="195" t="s">
        <v>335</v>
      </c>
      <c r="I5" s="195" t="s">
        <v>336</v>
      </c>
      <c r="J5" s="195"/>
    </row>
    <row r="6" spans="1:10">
      <c r="A6" s="195">
        <v>1004</v>
      </c>
      <c r="B6" s="195" t="s">
        <v>337</v>
      </c>
      <c r="C6" s="195" t="s">
        <v>337</v>
      </c>
      <c r="D6" s="195"/>
      <c r="E6" s="195" t="s">
        <v>338</v>
      </c>
      <c r="F6" s="195" t="s">
        <v>339</v>
      </c>
      <c r="G6" s="195" t="s">
        <v>340</v>
      </c>
      <c r="H6" s="195" t="s">
        <v>341</v>
      </c>
      <c r="I6" s="195" t="s">
        <v>342</v>
      </c>
      <c r="J6" s="195" t="s">
        <v>343</v>
      </c>
    </row>
    <row r="7" spans="1:10">
      <c r="A7" s="195">
        <v>1005</v>
      </c>
      <c r="B7" s="195" t="s">
        <v>344</v>
      </c>
      <c r="C7" s="195" t="s">
        <v>344</v>
      </c>
      <c r="D7" s="195"/>
      <c r="E7" s="195" t="s">
        <v>345</v>
      </c>
      <c r="F7" s="195" t="s">
        <v>346</v>
      </c>
      <c r="G7" s="195" t="s">
        <v>347</v>
      </c>
      <c r="H7" s="195" t="s">
        <v>348</v>
      </c>
      <c r="I7" s="195"/>
      <c r="J7" s="195"/>
    </row>
    <row r="8" spans="1:10">
      <c r="A8" s="195">
        <v>1006</v>
      </c>
      <c r="B8" s="195" t="s">
        <v>349</v>
      </c>
      <c r="C8" s="195" t="s">
        <v>350</v>
      </c>
      <c r="D8" s="195" t="s">
        <v>316</v>
      </c>
      <c r="E8" s="195" t="s">
        <v>351</v>
      </c>
      <c r="F8" s="195" t="s">
        <v>333</v>
      </c>
      <c r="G8" s="195" t="s">
        <v>352</v>
      </c>
      <c r="H8" s="195" t="s">
        <v>353</v>
      </c>
      <c r="I8" s="195" t="s">
        <v>354</v>
      </c>
      <c r="J8" s="195"/>
    </row>
    <row r="9" spans="1:10">
      <c r="A9" s="195">
        <v>1007</v>
      </c>
      <c r="B9" s="195" t="s">
        <v>355</v>
      </c>
      <c r="C9" s="195" t="s">
        <v>356</v>
      </c>
      <c r="D9" s="195" t="s">
        <v>316</v>
      </c>
      <c r="E9" s="195" t="s">
        <v>357</v>
      </c>
      <c r="F9" s="195" t="s">
        <v>358</v>
      </c>
      <c r="G9" s="195" t="s">
        <v>359</v>
      </c>
      <c r="H9" s="195" t="s">
        <v>360</v>
      </c>
      <c r="I9" s="195" t="s">
        <v>361</v>
      </c>
      <c r="J9" s="195"/>
    </row>
    <row r="10" spans="1:10">
      <c r="A10" s="195">
        <v>1008</v>
      </c>
      <c r="B10" s="195" t="s">
        <v>362</v>
      </c>
      <c r="C10" s="195" t="s">
        <v>363</v>
      </c>
      <c r="D10" s="195"/>
      <c r="E10" s="195" t="s">
        <v>364</v>
      </c>
      <c r="F10" s="195" t="s">
        <v>346</v>
      </c>
      <c r="G10" s="195" t="s">
        <v>365</v>
      </c>
      <c r="H10" s="195" t="s">
        <v>366</v>
      </c>
      <c r="I10" s="195" t="s">
        <v>367</v>
      </c>
      <c r="J10" s="195" t="s">
        <v>368</v>
      </c>
    </row>
    <row r="11" spans="1:10">
      <c r="A11" s="195">
        <v>1009</v>
      </c>
      <c r="B11" s="195" t="s">
        <v>369</v>
      </c>
      <c r="C11" s="195" t="s">
        <v>369</v>
      </c>
      <c r="D11" s="195"/>
      <c r="E11" s="195" t="s">
        <v>370</v>
      </c>
      <c r="F11" s="195" t="s">
        <v>318</v>
      </c>
      <c r="G11" s="195" t="s">
        <v>371</v>
      </c>
      <c r="H11" s="195" t="s">
        <v>372</v>
      </c>
      <c r="I11" s="195" t="s">
        <v>373</v>
      </c>
      <c r="J11" s="195" t="s">
        <v>374</v>
      </c>
    </row>
    <row r="12" spans="1:10">
      <c r="A12" s="195">
        <v>1010</v>
      </c>
      <c r="B12" s="195" t="s">
        <v>375</v>
      </c>
      <c r="C12" s="195" t="s">
        <v>376</v>
      </c>
      <c r="D12" s="195"/>
      <c r="E12" s="195" t="s">
        <v>377</v>
      </c>
      <c r="F12" s="195" t="s">
        <v>358</v>
      </c>
      <c r="G12" s="195" t="s">
        <v>378</v>
      </c>
      <c r="H12" s="195" t="s">
        <v>379</v>
      </c>
      <c r="I12" s="195" t="s">
        <v>380</v>
      </c>
      <c r="J12" s="195" t="s">
        <v>381</v>
      </c>
    </row>
  </sheetData>
  <pageMargins left="0.7" right="0.7" top="0.75" bottom="0.75" header="0.3" footer="0.3"/>
  <ignoredErrors>
    <ignoredError sqref="G3:I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dimension ref="A2:G18"/>
  <sheetViews>
    <sheetView topLeftCell="A10" workbookViewId="0">
      <selection activeCell="H19" sqref="H19"/>
    </sheetView>
  </sheetViews>
  <sheetFormatPr defaultRowHeight="22.5"/>
  <cols>
    <col min="1" max="1" width="11.5" style="1" customWidth="1"/>
    <col min="2" max="2" width="25.125" style="1" customWidth="1"/>
    <col min="3" max="4" width="9.75" style="1" customWidth="1"/>
    <col min="5" max="5" width="16.125" style="1" customWidth="1"/>
    <col min="6" max="6" width="10.25" style="1" customWidth="1"/>
    <col min="7" max="7" width="9.75" style="1" customWidth="1"/>
    <col min="8" max="16384" width="9" style="1"/>
  </cols>
  <sheetData>
    <row r="2" spans="1:7" ht="23.25">
      <c r="A2" s="205" t="s">
        <v>383</v>
      </c>
      <c r="B2" s="205" t="s">
        <v>13</v>
      </c>
      <c r="C2" s="205" t="s">
        <v>15</v>
      </c>
      <c r="D2" s="205" t="s">
        <v>154</v>
      </c>
      <c r="E2" s="206" t="s">
        <v>384</v>
      </c>
      <c r="F2" s="205" t="s">
        <v>385</v>
      </c>
      <c r="G2" s="205" t="s">
        <v>386</v>
      </c>
    </row>
    <row r="3" spans="1:7">
      <c r="A3" s="197" t="s">
        <v>387</v>
      </c>
      <c r="B3" s="198" t="s">
        <v>388</v>
      </c>
      <c r="C3" s="198">
        <v>4</v>
      </c>
      <c r="D3" s="199">
        <v>0.1</v>
      </c>
      <c r="E3" s="200">
        <v>17750</v>
      </c>
      <c r="F3" s="201">
        <v>30</v>
      </c>
      <c r="G3" s="202" t="s">
        <v>389</v>
      </c>
    </row>
    <row r="4" spans="1:7">
      <c r="A4" s="197" t="s">
        <v>390</v>
      </c>
      <c r="B4" s="198" t="s">
        <v>391</v>
      </c>
      <c r="C4" s="198">
        <v>5</v>
      </c>
      <c r="D4" s="199">
        <v>0.2</v>
      </c>
      <c r="E4" s="200">
        <v>1790</v>
      </c>
      <c r="F4" s="201">
        <v>45</v>
      </c>
      <c r="G4" s="202" t="s">
        <v>389</v>
      </c>
    </row>
    <row r="5" spans="1:7">
      <c r="A5" s="197" t="s">
        <v>392</v>
      </c>
      <c r="B5" s="198" t="s">
        <v>393</v>
      </c>
      <c r="C5" s="198">
        <v>8</v>
      </c>
      <c r="D5" s="199">
        <v>0.3</v>
      </c>
      <c r="E5" s="200">
        <v>5300</v>
      </c>
      <c r="F5" s="201">
        <v>30</v>
      </c>
      <c r="G5" s="202" t="s">
        <v>389</v>
      </c>
    </row>
    <row r="6" spans="1:7">
      <c r="A6" s="197" t="s">
        <v>394</v>
      </c>
      <c r="B6" s="198" t="s">
        <v>395</v>
      </c>
      <c r="C6" s="198">
        <v>5</v>
      </c>
      <c r="D6" s="199">
        <v>0.4</v>
      </c>
      <c r="E6" s="200">
        <v>7290</v>
      </c>
      <c r="F6" s="201">
        <v>30</v>
      </c>
      <c r="G6" s="202" t="s">
        <v>389</v>
      </c>
    </row>
    <row r="7" spans="1:7">
      <c r="A7" s="197" t="s">
        <v>396</v>
      </c>
      <c r="B7" s="198" t="s">
        <v>397</v>
      </c>
      <c r="C7" s="198">
        <v>7</v>
      </c>
      <c r="D7" s="199">
        <v>0.5</v>
      </c>
      <c r="E7" s="200">
        <v>6450</v>
      </c>
      <c r="F7" s="201">
        <v>30</v>
      </c>
      <c r="G7" s="202" t="s">
        <v>389</v>
      </c>
    </row>
    <row r="8" spans="1:7">
      <c r="A8" s="197" t="s">
        <v>398</v>
      </c>
      <c r="B8" s="198" t="s">
        <v>399</v>
      </c>
      <c r="C8" s="198">
        <v>9</v>
      </c>
      <c r="D8" s="199">
        <v>0.1</v>
      </c>
      <c r="E8" s="200">
        <v>4650</v>
      </c>
      <c r="F8" s="201">
        <v>30</v>
      </c>
      <c r="G8" s="202" t="s">
        <v>389</v>
      </c>
    </row>
    <row r="9" spans="1:7">
      <c r="A9" s="197" t="s">
        <v>400</v>
      </c>
      <c r="B9" s="198" t="s">
        <v>401</v>
      </c>
      <c r="C9" s="198">
        <v>5</v>
      </c>
      <c r="D9" s="203">
        <v>0.2</v>
      </c>
      <c r="E9" s="200">
        <v>13500</v>
      </c>
      <c r="F9" s="204">
        <v>30</v>
      </c>
      <c r="G9" s="202" t="s">
        <v>389</v>
      </c>
    </row>
    <row r="10" spans="1:7">
      <c r="A10" s="197" t="s">
        <v>402</v>
      </c>
      <c r="B10" s="198" t="s">
        <v>403</v>
      </c>
      <c r="C10" s="198">
        <v>10</v>
      </c>
      <c r="D10" s="199">
        <v>0.3</v>
      </c>
      <c r="E10" s="200">
        <v>1650</v>
      </c>
      <c r="F10" s="201">
        <v>45</v>
      </c>
      <c r="G10" s="202" t="s">
        <v>389</v>
      </c>
    </row>
    <row r="11" spans="1:7">
      <c r="A11" s="197" t="s">
        <v>404</v>
      </c>
      <c r="B11" s="198" t="s">
        <v>405</v>
      </c>
      <c r="C11" s="198">
        <v>5</v>
      </c>
      <c r="D11" s="199">
        <v>0.4</v>
      </c>
      <c r="E11" s="200">
        <v>2580</v>
      </c>
      <c r="F11" s="201">
        <v>30</v>
      </c>
      <c r="G11" s="202" t="s">
        <v>389</v>
      </c>
    </row>
    <row r="12" spans="1:7">
      <c r="A12" s="197" t="s">
        <v>406</v>
      </c>
      <c r="B12" s="198" t="s">
        <v>407</v>
      </c>
      <c r="C12" s="198">
        <v>7</v>
      </c>
      <c r="D12" s="199">
        <v>0.5</v>
      </c>
      <c r="E12" s="200">
        <v>6900</v>
      </c>
      <c r="F12" s="201">
        <v>30</v>
      </c>
      <c r="G12" s="202" t="s">
        <v>389</v>
      </c>
    </row>
    <row r="13" spans="1:7">
      <c r="A13" s="197" t="s">
        <v>408</v>
      </c>
      <c r="B13" s="198" t="s">
        <v>409</v>
      </c>
      <c r="C13" s="198">
        <v>6</v>
      </c>
      <c r="D13" s="199">
        <v>0.1</v>
      </c>
      <c r="E13" s="200">
        <v>8900</v>
      </c>
      <c r="F13" s="201">
        <v>30</v>
      </c>
      <c r="G13" s="202" t="s">
        <v>389</v>
      </c>
    </row>
    <row r="14" spans="1:7">
      <c r="A14" s="197" t="s">
        <v>410</v>
      </c>
      <c r="B14" s="198" t="s">
        <v>411</v>
      </c>
      <c r="C14" s="198">
        <v>7</v>
      </c>
      <c r="D14" s="199">
        <v>0.2</v>
      </c>
      <c r="E14" s="200">
        <v>21900</v>
      </c>
      <c r="F14" s="201">
        <v>30</v>
      </c>
      <c r="G14" s="202" t="s">
        <v>389</v>
      </c>
    </row>
    <row r="15" spans="1:7">
      <c r="A15" s="197" t="s">
        <v>412</v>
      </c>
      <c r="B15" s="198" t="s">
        <v>413</v>
      </c>
      <c r="C15" s="198">
        <v>3</v>
      </c>
      <c r="D15" s="203">
        <v>0.3</v>
      </c>
      <c r="E15" s="200">
        <v>4490</v>
      </c>
      <c r="F15" s="204">
        <v>45</v>
      </c>
      <c r="G15" s="202" t="s">
        <v>389</v>
      </c>
    </row>
    <row r="16" spans="1:7">
      <c r="A16" s="197" t="s">
        <v>414</v>
      </c>
      <c r="B16" s="198" t="s">
        <v>415</v>
      </c>
      <c r="C16" s="198">
        <v>4</v>
      </c>
      <c r="D16" s="199">
        <v>0.4</v>
      </c>
      <c r="E16" s="200">
        <v>3290</v>
      </c>
      <c r="F16" s="201">
        <v>30</v>
      </c>
      <c r="G16" s="202" t="s">
        <v>389</v>
      </c>
    </row>
    <row r="17" spans="1:7">
      <c r="A17" s="197" t="s">
        <v>416</v>
      </c>
      <c r="B17" s="198" t="s">
        <v>417</v>
      </c>
      <c r="C17" s="198">
        <v>7</v>
      </c>
      <c r="D17" s="199">
        <v>0.5</v>
      </c>
      <c r="E17" s="200">
        <v>5900</v>
      </c>
      <c r="F17" s="201">
        <v>30</v>
      </c>
      <c r="G17" s="202" t="s">
        <v>389</v>
      </c>
    </row>
    <row r="18" spans="1:7">
      <c r="A18" s="197" t="s">
        <v>418</v>
      </c>
      <c r="B18" s="198" t="s">
        <v>419</v>
      </c>
      <c r="C18" s="198">
        <v>8</v>
      </c>
      <c r="D18" s="199">
        <v>0.6</v>
      </c>
      <c r="E18" s="200">
        <v>590</v>
      </c>
      <c r="F18" s="201">
        <v>45</v>
      </c>
      <c r="G18" s="202" t="s">
        <v>389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H25"/>
  <sheetViews>
    <sheetView showGridLines="0" workbookViewId="0">
      <selection activeCell="J17" sqref="J17"/>
    </sheetView>
  </sheetViews>
  <sheetFormatPr defaultRowHeight="22.5"/>
  <cols>
    <col min="1" max="1" width="10.25" style="1" customWidth="1"/>
    <col min="2" max="2" width="8.375" style="1" customWidth="1"/>
    <col min="3" max="3" width="34.5" style="1" customWidth="1"/>
    <col min="4" max="4" width="10.625" style="1" customWidth="1"/>
    <col min="5" max="5" width="14" style="1" customWidth="1"/>
    <col min="6" max="6" width="8.875" style="1" customWidth="1"/>
    <col min="7" max="7" width="23.625" style="1" customWidth="1"/>
    <col min="8" max="16384" width="9" style="1"/>
  </cols>
  <sheetData>
    <row r="2" spans="1:8" ht="23.25">
      <c r="A2" s="214" t="s">
        <v>467</v>
      </c>
      <c r="B2" s="215" t="s">
        <v>468</v>
      </c>
      <c r="C2" s="215"/>
      <c r="D2" s="214"/>
      <c r="E2" s="214"/>
      <c r="F2" s="214"/>
      <c r="G2" s="214"/>
    </row>
    <row r="3" spans="1:8" ht="21.75" customHeight="1">
      <c r="A3" s="216" t="s">
        <v>309</v>
      </c>
      <c r="B3" s="273" t="s">
        <v>469</v>
      </c>
      <c r="C3" s="273"/>
      <c r="D3" s="273"/>
      <c r="E3" s="273"/>
      <c r="F3" s="273"/>
      <c r="G3" s="273"/>
    </row>
    <row r="4" spans="1:8" ht="23.25">
      <c r="A4" s="217" t="s">
        <v>470</v>
      </c>
      <c r="B4" s="218"/>
      <c r="C4" s="196" t="s">
        <v>471</v>
      </c>
      <c r="D4" s="217"/>
      <c r="E4" s="217"/>
    </row>
    <row r="5" spans="1:8" ht="11.25" customHeight="1">
      <c r="A5" s="196"/>
      <c r="B5" s="196"/>
      <c r="C5" s="196"/>
      <c r="D5" s="196"/>
      <c r="E5" s="196"/>
      <c r="F5"/>
      <c r="G5"/>
    </row>
    <row r="6" spans="1:8" ht="33" thickBot="1">
      <c r="A6" s="281" t="s">
        <v>473</v>
      </c>
      <c r="B6" s="281"/>
      <c r="C6" s="281"/>
      <c r="D6" s="281"/>
      <c r="E6" s="281"/>
      <c r="F6" s="281"/>
      <c r="G6" s="281"/>
    </row>
    <row r="7" spans="1:8" ht="24" thickTop="1">
      <c r="A7" s="246" t="s">
        <v>472</v>
      </c>
      <c r="B7" s="245">
        <v>1001</v>
      </c>
      <c r="C7" s="73"/>
      <c r="D7"/>
      <c r="E7"/>
      <c r="F7" s="221" t="s">
        <v>474</v>
      </c>
      <c r="G7" s="243" t="str">
        <f ca="1">"B"&amp;YEAR(TODAY())&amp;"/"&amp;1</f>
        <v>B2012/1</v>
      </c>
    </row>
    <row r="8" spans="1:8" ht="23.25">
      <c r="A8" s="223" t="s">
        <v>467</v>
      </c>
      <c r="B8" s="242"/>
      <c r="C8" s="242"/>
      <c r="D8" s="242"/>
      <c r="E8" s="242"/>
      <c r="F8" s="222" t="s">
        <v>475</v>
      </c>
      <c r="G8" s="244"/>
    </row>
    <row r="9" spans="1:8" ht="23.25">
      <c r="A9" s="223" t="s">
        <v>476</v>
      </c>
      <c r="B9" s="282"/>
      <c r="C9" s="282"/>
      <c r="D9" s="282"/>
      <c r="E9" s="282"/>
      <c r="F9" s="226"/>
      <c r="G9" s="227"/>
    </row>
    <row r="10" spans="1:8" ht="23.25">
      <c r="A10" s="224" t="s">
        <v>309</v>
      </c>
      <c r="B10" s="280"/>
      <c r="C10" s="280"/>
      <c r="D10" s="280"/>
      <c r="E10" s="280"/>
      <c r="F10" s="280"/>
      <c r="G10" s="280"/>
    </row>
    <row r="11" spans="1:8" ht="23.25">
      <c r="A11" s="223" t="s">
        <v>310</v>
      </c>
      <c r="B11" s="242"/>
      <c r="C11" s="242"/>
      <c r="D11" s="223" t="s">
        <v>382</v>
      </c>
      <c r="E11" s="242"/>
      <c r="F11" s="242"/>
      <c r="G11" s="242"/>
    </row>
    <row r="12" spans="1:8" ht="23.25">
      <c r="A12" s="225" t="s">
        <v>482</v>
      </c>
      <c r="B12" s="242"/>
      <c r="C12" s="242"/>
      <c r="D12" s="223" t="s">
        <v>312</v>
      </c>
      <c r="E12" s="242"/>
      <c r="F12" s="242"/>
      <c r="G12" s="242"/>
      <c r="H12"/>
    </row>
    <row r="13" spans="1:8" ht="18.75" customHeight="1">
      <c r="B13"/>
      <c r="C13"/>
      <c r="D13"/>
      <c r="E13"/>
      <c r="F13" s="219"/>
      <c r="G13" s="220"/>
    </row>
    <row r="14" spans="1:8" ht="23.25">
      <c r="A14" s="233" t="s">
        <v>477</v>
      </c>
      <c r="B14" s="233" t="s">
        <v>33</v>
      </c>
      <c r="C14" s="233" t="s">
        <v>13</v>
      </c>
      <c r="D14" s="234" t="s">
        <v>15</v>
      </c>
      <c r="E14" s="235" t="s">
        <v>14</v>
      </c>
      <c r="F14" s="234" t="s">
        <v>154</v>
      </c>
      <c r="G14" s="233" t="s">
        <v>478</v>
      </c>
    </row>
    <row r="15" spans="1:8">
      <c r="A15" s="236">
        <v>1</v>
      </c>
      <c r="B15" s="236" t="s">
        <v>394</v>
      </c>
      <c r="C15" s="237"/>
      <c r="D15" s="236">
        <v>3</v>
      </c>
      <c r="E15" s="237"/>
      <c r="F15" s="238"/>
      <c r="G15" s="239"/>
    </row>
    <row r="16" spans="1:8">
      <c r="A16" s="236">
        <v>2</v>
      </c>
      <c r="B16" s="236" t="s">
        <v>396</v>
      </c>
      <c r="C16" s="237"/>
      <c r="D16" s="236">
        <v>3</v>
      </c>
      <c r="E16" s="237"/>
      <c r="F16" s="238"/>
      <c r="G16" s="239"/>
    </row>
    <row r="17" spans="1:7">
      <c r="A17" s="236">
        <v>3</v>
      </c>
      <c r="B17" s="236" t="s">
        <v>398</v>
      </c>
      <c r="C17" s="237"/>
      <c r="D17" s="236">
        <v>3</v>
      </c>
      <c r="E17" s="237"/>
      <c r="F17" s="238"/>
      <c r="G17" s="239"/>
    </row>
    <row r="18" spans="1:7">
      <c r="A18" s="236"/>
      <c r="B18" s="236"/>
      <c r="C18" s="237"/>
      <c r="D18" s="236"/>
      <c r="E18" s="237"/>
      <c r="F18" s="238"/>
      <c r="G18" s="239"/>
    </row>
    <row r="19" spans="1:7">
      <c r="A19" s="236"/>
      <c r="B19" s="236"/>
      <c r="C19" s="237"/>
      <c r="D19" s="236"/>
      <c r="E19" s="237"/>
      <c r="F19" s="238"/>
      <c r="G19" s="239"/>
    </row>
    <row r="20" spans="1:7">
      <c r="A20" s="236"/>
      <c r="B20" s="236"/>
      <c r="C20" s="237"/>
      <c r="D20" s="236"/>
      <c r="E20" s="237"/>
      <c r="F20" s="238"/>
      <c r="G20" s="237"/>
    </row>
    <row r="21" spans="1:7">
      <c r="A21" s="236"/>
      <c r="B21" s="236"/>
      <c r="C21" s="237"/>
      <c r="D21" s="236"/>
      <c r="E21" s="237"/>
      <c r="F21" s="238"/>
      <c r="G21" s="237"/>
    </row>
    <row r="22" spans="1:7">
      <c r="A22" s="236"/>
      <c r="B22" s="236"/>
      <c r="C22" s="237"/>
      <c r="D22" s="236"/>
      <c r="E22" s="237"/>
      <c r="F22" s="238"/>
      <c r="G22" s="237"/>
    </row>
    <row r="23" spans="1:7" ht="23.25">
      <c r="A23" s="277" t="s">
        <v>483</v>
      </c>
      <c r="B23" s="278"/>
      <c r="C23" s="278"/>
      <c r="D23" s="279"/>
      <c r="E23" s="228"/>
      <c r="F23" s="229" t="s">
        <v>479</v>
      </c>
      <c r="G23" s="240"/>
    </row>
    <row r="24" spans="1:7" ht="23.25">
      <c r="A24" s="274"/>
      <c r="B24" s="275"/>
      <c r="C24" s="275"/>
      <c r="D24" s="276"/>
      <c r="E24" s="228"/>
      <c r="F24" s="229" t="s">
        <v>480</v>
      </c>
      <c r="G24" s="240"/>
    </row>
    <row r="25" spans="1:7" ht="23.25">
      <c r="A25" s="230"/>
      <c r="B25" s="231"/>
      <c r="C25" s="231"/>
      <c r="D25" s="232"/>
      <c r="E25" s="228"/>
      <c r="F25" s="229" t="s">
        <v>481</v>
      </c>
      <c r="G25" s="241"/>
    </row>
  </sheetData>
  <mergeCells count="6">
    <mergeCell ref="B3:G3"/>
    <mergeCell ref="A24:D24"/>
    <mergeCell ref="A23:D23"/>
    <mergeCell ref="B10:G10"/>
    <mergeCell ref="A6:G6"/>
    <mergeCell ref="B9:E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F60"/>
  <sheetViews>
    <sheetView topLeftCell="A44" workbookViewId="0">
      <selection activeCell="A2" sqref="A2:A60"/>
    </sheetView>
  </sheetViews>
  <sheetFormatPr defaultRowHeight="22.5"/>
  <cols>
    <col min="1" max="1" width="20.75" style="1" customWidth="1"/>
    <col min="2" max="6" width="18.25" style="1" customWidth="1"/>
    <col min="7" max="16384" width="9" style="1"/>
  </cols>
  <sheetData>
    <row r="2" spans="1:6" ht="23.25">
      <c r="A2" s="207" t="s">
        <v>137</v>
      </c>
      <c r="B2" s="211" t="s">
        <v>420</v>
      </c>
      <c r="C2" s="207" t="s">
        <v>15</v>
      </c>
      <c r="D2" s="207" t="s">
        <v>306</v>
      </c>
      <c r="E2" s="212" t="s">
        <v>421</v>
      </c>
      <c r="F2" s="207" t="s">
        <v>422</v>
      </c>
    </row>
    <row r="3" spans="1:6">
      <c r="A3" s="208" t="s">
        <v>423</v>
      </c>
      <c r="B3" s="209">
        <v>27.2</v>
      </c>
      <c r="C3" s="192">
        <v>12</v>
      </c>
      <c r="D3" s="192" t="s">
        <v>424</v>
      </c>
      <c r="E3" s="210">
        <v>35065</v>
      </c>
      <c r="F3" s="192" t="s">
        <v>425</v>
      </c>
    </row>
    <row r="4" spans="1:6">
      <c r="A4" s="208" t="s">
        <v>426</v>
      </c>
      <c r="B4" s="209">
        <v>13</v>
      </c>
      <c r="C4" s="192">
        <v>10</v>
      </c>
      <c r="D4" s="192" t="s">
        <v>424</v>
      </c>
      <c r="E4" s="210">
        <v>35066</v>
      </c>
      <c r="F4" s="192" t="s">
        <v>425</v>
      </c>
    </row>
    <row r="5" spans="1:6">
      <c r="A5" s="208" t="s">
        <v>427</v>
      </c>
      <c r="B5" s="209">
        <v>43.4</v>
      </c>
      <c r="C5" s="192">
        <v>9</v>
      </c>
      <c r="D5" s="192" t="s">
        <v>428</v>
      </c>
      <c r="E5" s="210">
        <v>35067</v>
      </c>
      <c r="F5" s="192" t="s">
        <v>429</v>
      </c>
    </row>
    <row r="6" spans="1:6">
      <c r="A6" s="208" t="s">
        <v>430</v>
      </c>
      <c r="B6" s="209">
        <v>22.4</v>
      </c>
      <c r="C6" s="192">
        <v>6</v>
      </c>
      <c r="D6" s="192" t="s">
        <v>431</v>
      </c>
      <c r="E6" s="210">
        <v>35068</v>
      </c>
      <c r="F6" s="192" t="s">
        <v>425</v>
      </c>
    </row>
    <row r="7" spans="1:6">
      <c r="A7" s="208" t="s">
        <v>430</v>
      </c>
      <c r="B7" s="209">
        <v>25.4</v>
      </c>
      <c r="C7" s="192">
        <v>10</v>
      </c>
      <c r="D7" s="192" t="s">
        <v>432</v>
      </c>
      <c r="E7" s="210">
        <v>35069</v>
      </c>
      <c r="F7" s="192" t="s">
        <v>425</v>
      </c>
    </row>
    <row r="8" spans="1:6">
      <c r="A8" s="208" t="s">
        <v>433</v>
      </c>
      <c r="B8" s="209">
        <v>35.200000000000003</v>
      </c>
      <c r="C8" s="192">
        <v>40</v>
      </c>
      <c r="D8" s="192" t="s">
        <v>434</v>
      </c>
      <c r="E8" s="210">
        <v>35070</v>
      </c>
      <c r="F8" s="192" t="s">
        <v>429</v>
      </c>
    </row>
    <row r="9" spans="1:6">
      <c r="A9" s="208" t="s">
        <v>435</v>
      </c>
      <c r="B9" s="209">
        <v>21.4</v>
      </c>
      <c r="C9" s="192">
        <v>25</v>
      </c>
      <c r="D9" s="192" t="s">
        <v>434</v>
      </c>
      <c r="E9" s="210">
        <v>35071</v>
      </c>
      <c r="F9" s="192" t="s">
        <v>429</v>
      </c>
    </row>
    <row r="10" spans="1:6">
      <c r="A10" s="208" t="s">
        <v>426</v>
      </c>
      <c r="B10" s="209">
        <v>14</v>
      </c>
      <c r="C10" s="192">
        <v>40</v>
      </c>
      <c r="D10" s="192" t="s">
        <v>434</v>
      </c>
      <c r="E10" s="210">
        <v>35072</v>
      </c>
      <c r="F10" s="192" t="s">
        <v>436</v>
      </c>
    </row>
    <row r="11" spans="1:6">
      <c r="A11" s="208" t="s">
        <v>433</v>
      </c>
      <c r="B11" s="209">
        <v>37.200000000000003</v>
      </c>
      <c r="C11" s="192">
        <v>42</v>
      </c>
      <c r="D11" s="192" t="s">
        <v>432</v>
      </c>
      <c r="E11" s="210">
        <v>35073</v>
      </c>
      <c r="F11" s="192" t="s">
        <v>425</v>
      </c>
    </row>
    <row r="12" spans="1:6">
      <c r="A12" s="208" t="s">
        <v>430</v>
      </c>
      <c r="B12" s="209">
        <v>29.4</v>
      </c>
      <c r="C12" s="192">
        <v>21</v>
      </c>
      <c r="D12" s="192" t="s">
        <v>437</v>
      </c>
      <c r="E12" s="210">
        <v>35074</v>
      </c>
      <c r="F12" s="192" t="s">
        <v>438</v>
      </c>
    </row>
    <row r="13" spans="1:6">
      <c r="A13" s="208" t="s">
        <v>423</v>
      </c>
      <c r="B13" s="209">
        <v>23.2</v>
      </c>
      <c r="C13" s="192">
        <v>21</v>
      </c>
      <c r="D13" s="192" t="s">
        <v>437</v>
      </c>
      <c r="E13" s="210">
        <v>35075</v>
      </c>
      <c r="F13" s="192" t="s">
        <v>438</v>
      </c>
    </row>
    <row r="14" spans="1:6">
      <c r="A14" s="208" t="s">
        <v>439</v>
      </c>
      <c r="B14" s="209">
        <v>14.4</v>
      </c>
      <c r="C14" s="192">
        <v>6</v>
      </c>
      <c r="D14" s="192" t="s">
        <v>440</v>
      </c>
      <c r="E14" s="210">
        <v>35076</v>
      </c>
      <c r="F14" s="192" t="s">
        <v>425</v>
      </c>
    </row>
    <row r="15" spans="1:6">
      <c r="A15" s="208" t="s">
        <v>423</v>
      </c>
      <c r="B15" s="209">
        <v>19.2</v>
      </c>
      <c r="C15" s="192">
        <v>15</v>
      </c>
      <c r="D15" s="192" t="s">
        <v>440</v>
      </c>
      <c r="E15" s="210">
        <v>35077</v>
      </c>
      <c r="F15" s="192" t="s">
        <v>425</v>
      </c>
    </row>
    <row r="16" spans="1:6">
      <c r="A16" s="208" t="s">
        <v>426</v>
      </c>
      <c r="B16" s="209">
        <v>9</v>
      </c>
      <c r="C16" s="192">
        <v>25</v>
      </c>
      <c r="D16" s="192" t="s">
        <v>440</v>
      </c>
      <c r="E16" s="210">
        <v>35078</v>
      </c>
      <c r="F16" s="192" t="s">
        <v>425</v>
      </c>
    </row>
    <row r="17" spans="1:6">
      <c r="A17" s="208" t="s">
        <v>426</v>
      </c>
      <c r="B17" s="209">
        <v>16</v>
      </c>
      <c r="C17" s="192">
        <v>10</v>
      </c>
      <c r="D17" s="192" t="s">
        <v>441</v>
      </c>
      <c r="E17" s="210">
        <v>35079</v>
      </c>
      <c r="F17" s="192" t="s">
        <v>425</v>
      </c>
    </row>
    <row r="18" spans="1:6">
      <c r="A18" s="208" t="s">
        <v>433</v>
      </c>
      <c r="B18" s="209">
        <v>31.2</v>
      </c>
      <c r="C18" s="192">
        <v>30</v>
      </c>
      <c r="D18" s="192" t="s">
        <v>442</v>
      </c>
      <c r="E18" s="210">
        <v>35080</v>
      </c>
      <c r="F18" s="192" t="s">
        <v>425</v>
      </c>
    </row>
    <row r="19" spans="1:6">
      <c r="A19" s="208" t="s">
        <v>423</v>
      </c>
      <c r="B19" s="209">
        <v>21.2</v>
      </c>
      <c r="C19" s="192">
        <v>20</v>
      </c>
      <c r="D19" s="192" t="s">
        <v>442</v>
      </c>
      <c r="E19" s="210">
        <v>35081</v>
      </c>
      <c r="F19" s="192" t="s">
        <v>425</v>
      </c>
    </row>
    <row r="20" spans="1:6">
      <c r="A20" s="208" t="s">
        <v>427</v>
      </c>
      <c r="B20" s="209">
        <v>42.4</v>
      </c>
      <c r="C20" s="192">
        <v>10</v>
      </c>
      <c r="D20" s="192" t="s">
        <v>443</v>
      </c>
      <c r="E20" s="210">
        <v>35082</v>
      </c>
      <c r="F20" s="192" t="s">
        <v>425</v>
      </c>
    </row>
    <row r="21" spans="1:6">
      <c r="A21" s="208" t="s">
        <v>435</v>
      </c>
      <c r="B21" s="209">
        <v>22.4</v>
      </c>
      <c r="C21" s="192">
        <v>60</v>
      </c>
      <c r="D21" s="192" t="s">
        <v>444</v>
      </c>
      <c r="E21" s="210">
        <v>35083</v>
      </c>
      <c r="F21" s="192" t="s">
        <v>425</v>
      </c>
    </row>
    <row r="22" spans="1:6">
      <c r="A22" s="208" t="s">
        <v>435</v>
      </c>
      <c r="B22" s="209">
        <v>20.399999999999999</v>
      </c>
      <c r="C22" s="192">
        <v>24</v>
      </c>
      <c r="D22" s="192" t="s">
        <v>445</v>
      </c>
      <c r="E22" s="210">
        <v>35084</v>
      </c>
      <c r="F22" s="192" t="s">
        <v>429</v>
      </c>
    </row>
    <row r="23" spans="1:6">
      <c r="A23" s="208" t="s">
        <v>435</v>
      </c>
      <c r="B23" s="209">
        <v>19.399999999999999</v>
      </c>
      <c r="C23" s="192">
        <v>20</v>
      </c>
      <c r="D23" s="192" t="s">
        <v>446</v>
      </c>
      <c r="E23" s="210">
        <v>35085</v>
      </c>
      <c r="F23" s="192" t="s">
        <v>425</v>
      </c>
    </row>
    <row r="24" spans="1:6">
      <c r="A24" s="208" t="s">
        <v>447</v>
      </c>
      <c r="B24" s="209">
        <v>35.1</v>
      </c>
      <c r="C24" s="192">
        <v>8</v>
      </c>
      <c r="D24" s="192" t="s">
        <v>448</v>
      </c>
      <c r="E24" s="210">
        <v>35086</v>
      </c>
      <c r="F24" s="192" t="s">
        <v>425</v>
      </c>
    </row>
    <row r="25" spans="1:6">
      <c r="A25" s="208" t="s">
        <v>426</v>
      </c>
      <c r="B25" s="209">
        <v>18</v>
      </c>
      <c r="C25" s="192">
        <v>4</v>
      </c>
      <c r="D25" s="192" t="s">
        <v>449</v>
      </c>
      <c r="E25" s="210">
        <v>35087</v>
      </c>
      <c r="F25" s="192" t="s">
        <v>429</v>
      </c>
    </row>
    <row r="26" spans="1:6">
      <c r="A26" s="208" t="s">
        <v>427</v>
      </c>
      <c r="B26" s="209">
        <v>40.4</v>
      </c>
      <c r="C26" s="192">
        <v>1</v>
      </c>
      <c r="D26" s="192" t="s">
        <v>449</v>
      </c>
      <c r="E26" s="210">
        <v>35088</v>
      </c>
      <c r="F26" s="192" t="s">
        <v>429</v>
      </c>
    </row>
    <row r="27" spans="1:6">
      <c r="A27" s="208" t="s">
        <v>433</v>
      </c>
      <c r="B27" s="209">
        <v>32.200000000000003</v>
      </c>
      <c r="C27" s="192">
        <v>30</v>
      </c>
      <c r="D27" s="192" t="s">
        <v>450</v>
      </c>
      <c r="E27" s="210">
        <v>35089</v>
      </c>
      <c r="F27" s="192" t="s">
        <v>425</v>
      </c>
    </row>
    <row r="28" spans="1:6">
      <c r="A28" s="208" t="s">
        <v>447</v>
      </c>
      <c r="B28" s="209">
        <v>36.1</v>
      </c>
      <c r="C28" s="192">
        <v>9</v>
      </c>
      <c r="D28" s="192" t="s">
        <v>450</v>
      </c>
      <c r="E28" s="210">
        <v>35090</v>
      </c>
      <c r="F28" s="192" t="s">
        <v>425</v>
      </c>
    </row>
    <row r="29" spans="1:6">
      <c r="A29" s="208" t="s">
        <v>439</v>
      </c>
      <c r="B29" s="209">
        <v>17.399999999999999</v>
      </c>
      <c r="C29" s="192">
        <v>20</v>
      </c>
      <c r="D29" s="192" t="s">
        <v>451</v>
      </c>
      <c r="E29" s="210">
        <v>35091</v>
      </c>
      <c r="F29" s="192" t="s">
        <v>438</v>
      </c>
    </row>
    <row r="30" spans="1:6">
      <c r="A30" s="208" t="s">
        <v>423</v>
      </c>
      <c r="B30" s="209">
        <v>18.2</v>
      </c>
      <c r="C30" s="192">
        <v>10</v>
      </c>
      <c r="D30" s="192" t="s">
        <v>451</v>
      </c>
      <c r="E30" s="210">
        <v>35092</v>
      </c>
      <c r="F30" s="192" t="s">
        <v>436</v>
      </c>
    </row>
    <row r="31" spans="1:6">
      <c r="A31" s="208" t="s">
        <v>427</v>
      </c>
      <c r="B31" s="209">
        <v>41.4</v>
      </c>
      <c r="C31" s="192">
        <v>15</v>
      </c>
      <c r="D31" s="192" t="s">
        <v>451</v>
      </c>
      <c r="E31" s="210">
        <v>35093</v>
      </c>
      <c r="F31" s="192" t="s">
        <v>436</v>
      </c>
    </row>
    <row r="32" spans="1:6">
      <c r="A32" s="208" t="s">
        <v>426</v>
      </c>
      <c r="B32" s="209">
        <v>15</v>
      </c>
      <c r="C32" s="192">
        <v>20</v>
      </c>
      <c r="D32" s="192" t="s">
        <v>428</v>
      </c>
      <c r="E32" s="210">
        <v>35094</v>
      </c>
      <c r="F32" s="192" t="s">
        <v>429</v>
      </c>
    </row>
    <row r="33" spans="1:6">
      <c r="A33" s="208" t="s">
        <v>433</v>
      </c>
      <c r="B33" s="209">
        <v>36.200000000000003</v>
      </c>
      <c r="C33" s="192">
        <v>60</v>
      </c>
      <c r="D33" s="192" t="s">
        <v>442</v>
      </c>
      <c r="E33" s="210">
        <v>35095</v>
      </c>
      <c r="F33" s="192" t="s">
        <v>425</v>
      </c>
    </row>
    <row r="34" spans="1:6">
      <c r="A34" s="208" t="s">
        <v>433</v>
      </c>
      <c r="B34" s="209">
        <v>33.200000000000003</v>
      </c>
      <c r="C34" s="192">
        <v>10</v>
      </c>
      <c r="D34" s="192" t="s">
        <v>452</v>
      </c>
      <c r="E34" s="210">
        <v>35096</v>
      </c>
      <c r="F34" s="192" t="s">
        <v>436</v>
      </c>
    </row>
    <row r="35" spans="1:6">
      <c r="A35" s="208" t="s">
        <v>433</v>
      </c>
      <c r="B35" s="209">
        <v>31.2</v>
      </c>
      <c r="C35" s="192">
        <v>40</v>
      </c>
      <c r="D35" s="192" t="s">
        <v>434</v>
      </c>
      <c r="E35" s="210">
        <v>35097</v>
      </c>
      <c r="F35" s="192" t="s">
        <v>436</v>
      </c>
    </row>
    <row r="36" spans="1:6">
      <c r="A36" s="208" t="s">
        <v>430</v>
      </c>
      <c r="B36" s="209">
        <v>24.4</v>
      </c>
      <c r="C36" s="192">
        <v>12</v>
      </c>
      <c r="D36" s="192" t="s">
        <v>434</v>
      </c>
      <c r="E36" s="210">
        <v>35098</v>
      </c>
      <c r="F36" s="192" t="s">
        <v>436</v>
      </c>
    </row>
    <row r="37" spans="1:6">
      <c r="A37" s="208" t="s">
        <v>433</v>
      </c>
      <c r="B37" s="209">
        <v>34.200000000000003</v>
      </c>
      <c r="C37" s="192">
        <v>40</v>
      </c>
      <c r="D37" s="192" t="s">
        <v>453</v>
      </c>
      <c r="E37" s="210">
        <v>35099</v>
      </c>
      <c r="F37" s="192" t="s">
        <v>438</v>
      </c>
    </row>
    <row r="38" spans="1:6">
      <c r="A38" s="208" t="s">
        <v>426</v>
      </c>
      <c r="B38" s="209">
        <v>10</v>
      </c>
      <c r="C38" s="192">
        <v>15</v>
      </c>
      <c r="D38" s="192" t="s">
        <v>453</v>
      </c>
      <c r="E38" s="210">
        <v>35100</v>
      </c>
      <c r="F38" s="192" t="s">
        <v>425</v>
      </c>
    </row>
    <row r="39" spans="1:6">
      <c r="A39" s="208" t="s">
        <v>423</v>
      </c>
      <c r="B39" s="209">
        <v>26.2</v>
      </c>
      <c r="C39" s="192">
        <v>10</v>
      </c>
      <c r="D39" s="192" t="s">
        <v>449</v>
      </c>
      <c r="E39" s="210">
        <v>35101</v>
      </c>
      <c r="F39" s="192" t="s">
        <v>429</v>
      </c>
    </row>
    <row r="40" spans="1:6">
      <c r="A40" s="208" t="s">
        <v>427</v>
      </c>
      <c r="B40" s="209">
        <v>44.4</v>
      </c>
      <c r="C40" s="192">
        <v>5</v>
      </c>
      <c r="D40" s="192" t="s">
        <v>449</v>
      </c>
      <c r="E40" s="210">
        <v>35102</v>
      </c>
      <c r="F40" s="192" t="s">
        <v>429</v>
      </c>
    </row>
    <row r="41" spans="1:6">
      <c r="A41" s="208" t="s">
        <v>423</v>
      </c>
      <c r="B41" s="209">
        <v>20.2</v>
      </c>
      <c r="C41" s="192">
        <v>5</v>
      </c>
      <c r="D41" s="192" t="s">
        <v>454</v>
      </c>
      <c r="E41" s="210">
        <v>35103</v>
      </c>
      <c r="F41" s="192" t="s">
        <v>425</v>
      </c>
    </row>
    <row r="42" spans="1:6">
      <c r="A42" s="208" t="s">
        <v>439</v>
      </c>
      <c r="B42" s="209">
        <v>16.399999999999999</v>
      </c>
      <c r="C42" s="192">
        <v>20</v>
      </c>
      <c r="D42" s="192" t="s">
        <v>455</v>
      </c>
      <c r="E42" s="210">
        <v>35104</v>
      </c>
      <c r="F42" s="192" t="s">
        <v>425</v>
      </c>
    </row>
    <row r="43" spans="1:6">
      <c r="A43" s="208" t="s">
        <v>439</v>
      </c>
      <c r="B43" s="209">
        <v>18.399999999999999</v>
      </c>
      <c r="C43" s="192">
        <v>3</v>
      </c>
      <c r="D43" s="192" t="s">
        <v>455</v>
      </c>
      <c r="E43" s="210">
        <v>35105</v>
      </c>
      <c r="F43" s="192" t="s">
        <v>425</v>
      </c>
    </row>
    <row r="44" spans="1:6">
      <c r="A44" s="208" t="s">
        <v>426</v>
      </c>
      <c r="B44" s="209">
        <v>12</v>
      </c>
      <c r="C44" s="192">
        <v>2</v>
      </c>
      <c r="D44" s="192" t="s">
        <v>455</v>
      </c>
      <c r="E44" s="210">
        <v>35106</v>
      </c>
      <c r="F44" s="192" t="s">
        <v>425</v>
      </c>
    </row>
    <row r="45" spans="1:6">
      <c r="A45" s="208" t="s">
        <v>423</v>
      </c>
      <c r="B45" s="209">
        <v>25.2</v>
      </c>
      <c r="C45" s="192">
        <v>10</v>
      </c>
      <c r="D45" s="192" t="s">
        <v>456</v>
      </c>
      <c r="E45" s="210">
        <v>35107</v>
      </c>
      <c r="F45" s="192" t="s">
        <v>436</v>
      </c>
    </row>
    <row r="46" spans="1:6">
      <c r="A46" s="208" t="s">
        <v>426</v>
      </c>
      <c r="B46" s="209">
        <v>11</v>
      </c>
      <c r="C46" s="192">
        <v>6</v>
      </c>
      <c r="D46" s="192" t="s">
        <v>457</v>
      </c>
      <c r="E46" s="210">
        <v>35108</v>
      </c>
      <c r="F46" s="192" t="s">
        <v>438</v>
      </c>
    </row>
    <row r="47" spans="1:6">
      <c r="A47" s="208" t="s">
        <v>427</v>
      </c>
      <c r="B47" s="209">
        <v>39.4</v>
      </c>
      <c r="C47" s="192">
        <v>5</v>
      </c>
      <c r="D47" s="192" t="s">
        <v>456</v>
      </c>
      <c r="E47" s="210">
        <v>35109</v>
      </c>
      <c r="F47" s="192" t="s">
        <v>436</v>
      </c>
    </row>
    <row r="48" spans="1:6">
      <c r="A48" s="208" t="s">
        <v>430</v>
      </c>
      <c r="B48" s="209">
        <v>23.4</v>
      </c>
      <c r="C48" s="192">
        <v>24</v>
      </c>
      <c r="D48" s="192" t="s">
        <v>452</v>
      </c>
      <c r="E48" s="210">
        <v>35110</v>
      </c>
      <c r="F48" s="192" t="s">
        <v>438</v>
      </c>
    </row>
    <row r="49" spans="1:6">
      <c r="A49" s="208" t="s">
        <v>423</v>
      </c>
      <c r="B49" s="209">
        <v>22.2</v>
      </c>
      <c r="C49" s="192">
        <v>30</v>
      </c>
      <c r="D49" s="192" t="s">
        <v>458</v>
      </c>
      <c r="E49" s="210">
        <v>35111</v>
      </c>
      <c r="F49" s="192" t="s">
        <v>425</v>
      </c>
    </row>
    <row r="50" spans="1:6">
      <c r="A50" s="208" t="s">
        <v>426</v>
      </c>
      <c r="B50" s="209">
        <v>8</v>
      </c>
      <c r="C50" s="192">
        <v>14</v>
      </c>
      <c r="D50" s="192" t="s">
        <v>458</v>
      </c>
      <c r="E50" s="210">
        <v>35112</v>
      </c>
      <c r="F50" s="192" t="s">
        <v>425</v>
      </c>
    </row>
    <row r="51" spans="1:6">
      <c r="A51" s="208" t="s">
        <v>430</v>
      </c>
      <c r="B51" s="209">
        <v>26.4</v>
      </c>
      <c r="C51" s="192">
        <v>20</v>
      </c>
      <c r="D51" s="192" t="s">
        <v>458</v>
      </c>
      <c r="E51" s="210">
        <v>35113</v>
      </c>
      <c r="F51" s="192" t="s">
        <v>425</v>
      </c>
    </row>
    <row r="52" spans="1:6">
      <c r="A52" s="208" t="s">
        <v>430</v>
      </c>
      <c r="B52" s="209">
        <v>27.4</v>
      </c>
      <c r="C52" s="192">
        <v>6</v>
      </c>
      <c r="D52" s="192" t="s">
        <v>458</v>
      </c>
      <c r="E52" s="210">
        <v>35114</v>
      </c>
      <c r="F52" s="192" t="s">
        <v>425</v>
      </c>
    </row>
    <row r="53" spans="1:6">
      <c r="A53" s="208" t="s">
        <v>433</v>
      </c>
      <c r="B53" s="209">
        <v>31.2</v>
      </c>
      <c r="C53" s="192">
        <v>8</v>
      </c>
      <c r="D53" s="192" t="s">
        <v>459</v>
      </c>
      <c r="E53" s="210">
        <v>35115</v>
      </c>
      <c r="F53" s="192" t="s">
        <v>429</v>
      </c>
    </row>
    <row r="54" spans="1:6">
      <c r="A54" s="208" t="s">
        <v>430</v>
      </c>
      <c r="B54" s="209">
        <v>28.4</v>
      </c>
      <c r="C54" s="192">
        <v>30</v>
      </c>
      <c r="D54" s="192" t="s">
        <v>459</v>
      </c>
      <c r="E54" s="210">
        <v>35116</v>
      </c>
      <c r="F54" s="192" t="s">
        <v>429</v>
      </c>
    </row>
    <row r="55" spans="1:6">
      <c r="A55" s="208" t="s">
        <v>426</v>
      </c>
      <c r="B55" s="209">
        <v>17</v>
      </c>
      <c r="C55" s="192">
        <v>10</v>
      </c>
      <c r="D55" s="192" t="s">
        <v>458</v>
      </c>
      <c r="E55" s="210">
        <v>35117</v>
      </c>
      <c r="F55" s="192" t="s">
        <v>425</v>
      </c>
    </row>
    <row r="56" spans="1:6">
      <c r="A56" s="208" t="s">
        <v>439</v>
      </c>
      <c r="B56" s="209">
        <v>15.4</v>
      </c>
      <c r="C56" s="192">
        <v>4</v>
      </c>
      <c r="D56" s="192" t="s">
        <v>460</v>
      </c>
      <c r="E56" s="210">
        <v>35118</v>
      </c>
      <c r="F56" s="192" t="s">
        <v>425</v>
      </c>
    </row>
    <row r="57" spans="1:6">
      <c r="A57" s="208" t="s">
        <v>435</v>
      </c>
      <c r="B57" s="209">
        <v>23.4</v>
      </c>
      <c r="C57" s="192">
        <v>5</v>
      </c>
      <c r="D57" s="192" t="s">
        <v>460</v>
      </c>
      <c r="E57" s="210">
        <v>35119</v>
      </c>
      <c r="F57" s="192" t="s">
        <v>425</v>
      </c>
    </row>
    <row r="58" spans="1:6">
      <c r="A58" s="208" t="s">
        <v>423</v>
      </c>
      <c r="B58" s="209">
        <v>24.2</v>
      </c>
      <c r="C58" s="192">
        <v>21</v>
      </c>
      <c r="D58" s="192" t="s">
        <v>461</v>
      </c>
      <c r="E58" s="210">
        <v>35120</v>
      </c>
      <c r="F58" s="192" t="s">
        <v>429</v>
      </c>
    </row>
    <row r="59" spans="1:6">
      <c r="A59" s="208" t="s">
        <v>426</v>
      </c>
      <c r="B59" s="209">
        <v>19</v>
      </c>
      <c r="C59" s="192">
        <v>70</v>
      </c>
      <c r="D59" s="192" t="s">
        <v>461</v>
      </c>
      <c r="E59" s="210">
        <v>35121</v>
      </c>
      <c r="F59" s="192" t="s">
        <v>429</v>
      </c>
    </row>
    <row r="60" spans="1:6">
      <c r="A60" s="208" t="s">
        <v>447</v>
      </c>
      <c r="B60" s="209">
        <v>35.1</v>
      </c>
      <c r="C60" s="192">
        <v>80</v>
      </c>
      <c r="D60" s="192" t="s">
        <v>461</v>
      </c>
      <c r="E60" s="210">
        <v>35122</v>
      </c>
      <c r="F60" s="192" t="s">
        <v>429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activeCell="L14" sqref="L14"/>
    </sheetView>
  </sheetViews>
  <sheetFormatPr defaultRowHeight="22.5"/>
  <cols>
    <col min="1" max="16384" width="9" style="1"/>
  </cols>
  <sheetData>
    <row r="1" spans="1:1">
      <c r="A1" s="1" t="s">
        <v>494</v>
      </c>
    </row>
    <row r="3" spans="1:1" ht="35.25">
      <c r="A3" s="247" t="s">
        <v>484</v>
      </c>
    </row>
    <row r="4" spans="1:1">
      <c r="A4" s="1" t="s">
        <v>485</v>
      </c>
    </row>
    <row r="5" spans="1:1">
      <c r="A5" s="1" t="s">
        <v>490</v>
      </c>
    </row>
    <row r="6" spans="1:1">
      <c r="A6" s="1" t="s">
        <v>491</v>
      </c>
    </row>
    <row r="7" spans="1:1">
      <c r="A7" s="1" t="s">
        <v>492</v>
      </c>
    </row>
    <row r="9" spans="1:1" ht="35.25">
      <c r="A9" s="247" t="s">
        <v>486</v>
      </c>
    </row>
    <row r="10" spans="1:1">
      <c r="A10" s="1" t="s">
        <v>487</v>
      </c>
    </row>
    <row r="11" spans="1:1">
      <c r="A11" s="1" t="s">
        <v>488</v>
      </c>
    </row>
    <row r="12" spans="1:1">
      <c r="A12" s="1" t="s">
        <v>489</v>
      </c>
    </row>
    <row r="13" spans="1:1" ht="23.25">
      <c r="A13" s="1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3"/>
  <sheetViews>
    <sheetView workbookViewId="0">
      <selection activeCell="H16" sqref="H16"/>
    </sheetView>
  </sheetViews>
  <sheetFormatPr defaultRowHeight="22.5"/>
  <cols>
    <col min="1" max="1" width="13.75" style="1" customWidth="1"/>
    <col min="2" max="2" width="19.5" style="1" customWidth="1"/>
    <col min="3" max="5" width="13.75" style="1" customWidth="1"/>
    <col min="6" max="6" width="2.875" style="1" customWidth="1"/>
    <col min="7" max="7" width="14.75" style="1" customWidth="1"/>
    <col min="8" max="8" width="21.375" style="1" customWidth="1"/>
    <col min="9" max="16384" width="9" style="1"/>
  </cols>
  <sheetData>
    <row r="2" spans="1:8" ht="23.25">
      <c r="A2" s="28" t="s">
        <v>12</v>
      </c>
      <c r="B2" s="28" t="s">
        <v>13</v>
      </c>
      <c r="C2" s="28" t="s">
        <v>14</v>
      </c>
      <c r="D2" s="28" t="s">
        <v>15</v>
      </c>
      <c r="E2" s="28" t="s">
        <v>16</v>
      </c>
      <c r="F2" s="10"/>
      <c r="G2" s="249" t="s">
        <v>30</v>
      </c>
      <c r="H2" s="250"/>
    </row>
    <row r="3" spans="1:8">
      <c r="A3" s="29">
        <v>1</v>
      </c>
      <c r="B3" s="30" t="s">
        <v>17</v>
      </c>
      <c r="C3" s="31">
        <v>24</v>
      </c>
      <c r="D3" s="29">
        <v>15</v>
      </c>
      <c r="E3" s="32"/>
      <c r="F3" s="10"/>
      <c r="G3" s="30" t="s">
        <v>18</v>
      </c>
      <c r="H3" s="33"/>
    </row>
    <row r="4" spans="1:8">
      <c r="A4" s="29">
        <v>2</v>
      </c>
      <c r="B4" s="30" t="s">
        <v>19</v>
      </c>
      <c r="C4" s="31">
        <v>9.5</v>
      </c>
      <c r="D4" s="29">
        <v>100</v>
      </c>
      <c r="E4" s="32"/>
      <c r="F4" s="10"/>
      <c r="G4" s="30" t="s">
        <v>20</v>
      </c>
      <c r="H4" s="33"/>
    </row>
    <row r="5" spans="1:8">
      <c r="A5" s="29">
        <v>3</v>
      </c>
      <c r="B5" s="30" t="s">
        <v>21</v>
      </c>
      <c r="C5" s="31">
        <v>30</v>
      </c>
      <c r="D5" s="29">
        <v>30</v>
      </c>
      <c r="E5" s="32"/>
      <c r="F5" s="10"/>
      <c r="G5" s="30" t="s">
        <v>22</v>
      </c>
      <c r="H5" s="33"/>
    </row>
    <row r="6" spans="1:8">
      <c r="A6" s="29">
        <v>4</v>
      </c>
      <c r="B6" s="30" t="s">
        <v>23</v>
      </c>
      <c r="C6" s="31">
        <v>50</v>
      </c>
      <c r="D6" s="29">
        <v>40</v>
      </c>
      <c r="E6" s="32"/>
      <c r="F6" s="10"/>
      <c r="G6" s="10"/>
      <c r="H6" s="10"/>
    </row>
    <row r="7" spans="1:8">
      <c r="A7" s="29">
        <v>5</v>
      </c>
      <c r="B7" s="30" t="s">
        <v>24</v>
      </c>
      <c r="C7" s="31">
        <v>51</v>
      </c>
      <c r="D7" s="29">
        <v>7</v>
      </c>
      <c r="E7" s="32"/>
      <c r="F7" s="10"/>
      <c r="G7" s="10"/>
      <c r="H7" s="10"/>
    </row>
    <row r="8" spans="1:8">
      <c r="A8" s="10"/>
      <c r="B8" s="10"/>
      <c r="C8" s="34" t="s">
        <v>25</v>
      </c>
      <c r="D8" s="35"/>
      <c r="E8" s="36"/>
      <c r="F8" s="10"/>
      <c r="G8" s="10"/>
      <c r="H8" s="10"/>
    </row>
    <row r="9" spans="1:8">
      <c r="A9" s="10"/>
      <c r="B9" s="10"/>
      <c r="C9" s="34" t="s">
        <v>26</v>
      </c>
      <c r="D9" s="35"/>
      <c r="E9" s="36"/>
      <c r="F9" s="10"/>
      <c r="G9" s="10"/>
      <c r="H9" s="10"/>
    </row>
    <row r="10" spans="1:8">
      <c r="A10" s="10"/>
      <c r="B10" s="10"/>
      <c r="C10" s="34" t="s">
        <v>27</v>
      </c>
      <c r="D10" s="35"/>
      <c r="E10" s="36"/>
      <c r="F10" s="10"/>
      <c r="G10" s="10"/>
      <c r="H10" s="10"/>
    </row>
    <row r="11" spans="1:8">
      <c r="A11" s="10"/>
      <c r="B11" s="10"/>
      <c r="C11" s="10"/>
      <c r="D11" s="10"/>
      <c r="E11" s="37"/>
      <c r="F11" s="10"/>
      <c r="G11" s="10"/>
      <c r="H11" s="10"/>
    </row>
    <row r="12" spans="1:8">
      <c r="A12" s="10"/>
      <c r="B12" s="10"/>
      <c r="C12" s="38" t="s">
        <v>28</v>
      </c>
      <c r="D12" s="39"/>
      <c r="E12" s="40">
        <v>5000</v>
      </c>
      <c r="F12" s="10"/>
      <c r="G12" s="10"/>
      <c r="H12" s="10"/>
    </row>
    <row r="13" spans="1:8">
      <c r="A13" s="10"/>
      <c r="B13" s="10"/>
      <c r="C13" s="38" t="s">
        <v>29</v>
      </c>
      <c r="D13" s="39"/>
      <c r="E13" s="41"/>
      <c r="F13" s="10"/>
      <c r="G13" s="10"/>
      <c r="H13" s="10"/>
    </row>
  </sheetData>
  <mergeCells count="1"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2"/>
  <sheetViews>
    <sheetView workbookViewId="0">
      <selection activeCell="J9" sqref="J9"/>
    </sheetView>
  </sheetViews>
  <sheetFormatPr defaultRowHeight="22.5"/>
  <cols>
    <col min="1" max="4" width="13.75" style="1" customWidth="1"/>
    <col min="5" max="5" width="3" style="1" customWidth="1"/>
    <col min="6" max="16" width="13.75" style="1" customWidth="1"/>
    <col min="17" max="256" width="9" style="1"/>
    <col min="257" max="272" width="13.75" style="1" customWidth="1"/>
    <col min="273" max="512" width="9" style="1"/>
    <col min="513" max="528" width="13.75" style="1" customWidth="1"/>
    <col min="529" max="768" width="9" style="1"/>
    <col min="769" max="784" width="13.75" style="1" customWidth="1"/>
    <col min="785" max="1024" width="9" style="1"/>
    <col min="1025" max="1040" width="13.75" style="1" customWidth="1"/>
    <col min="1041" max="1280" width="9" style="1"/>
    <col min="1281" max="1296" width="13.75" style="1" customWidth="1"/>
    <col min="1297" max="1536" width="9" style="1"/>
    <col min="1537" max="1552" width="13.75" style="1" customWidth="1"/>
    <col min="1553" max="1792" width="9" style="1"/>
    <col min="1793" max="1808" width="13.75" style="1" customWidth="1"/>
    <col min="1809" max="2048" width="9" style="1"/>
    <col min="2049" max="2064" width="13.75" style="1" customWidth="1"/>
    <col min="2065" max="2304" width="9" style="1"/>
    <col min="2305" max="2320" width="13.75" style="1" customWidth="1"/>
    <col min="2321" max="2560" width="9" style="1"/>
    <col min="2561" max="2576" width="13.75" style="1" customWidth="1"/>
    <col min="2577" max="2816" width="9" style="1"/>
    <col min="2817" max="2832" width="13.75" style="1" customWidth="1"/>
    <col min="2833" max="3072" width="9" style="1"/>
    <col min="3073" max="3088" width="13.75" style="1" customWidth="1"/>
    <col min="3089" max="3328" width="9" style="1"/>
    <col min="3329" max="3344" width="13.75" style="1" customWidth="1"/>
    <col min="3345" max="3584" width="9" style="1"/>
    <col min="3585" max="3600" width="13.75" style="1" customWidth="1"/>
    <col min="3601" max="3840" width="9" style="1"/>
    <col min="3841" max="3856" width="13.75" style="1" customWidth="1"/>
    <col min="3857" max="4096" width="9" style="1"/>
    <col min="4097" max="4112" width="13.75" style="1" customWidth="1"/>
    <col min="4113" max="4352" width="9" style="1"/>
    <col min="4353" max="4368" width="13.75" style="1" customWidth="1"/>
    <col min="4369" max="4608" width="9" style="1"/>
    <col min="4609" max="4624" width="13.75" style="1" customWidth="1"/>
    <col min="4625" max="4864" width="9" style="1"/>
    <col min="4865" max="4880" width="13.75" style="1" customWidth="1"/>
    <col min="4881" max="5120" width="9" style="1"/>
    <col min="5121" max="5136" width="13.75" style="1" customWidth="1"/>
    <col min="5137" max="5376" width="9" style="1"/>
    <col min="5377" max="5392" width="13.75" style="1" customWidth="1"/>
    <col min="5393" max="5632" width="9" style="1"/>
    <col min="5633" max="5648" width="13.75" style="1" customWidth="1"/>
    <col min="5649" max="5888" width="9" style="1"/>
    <col min="5889" max="5904" width="13.75" style="1" customWidth="1"/>
    <col min="5905" max="6144" width="9" style="1"/>
    <col min="6145" max="6160" width="13.75" style="1" customWidth="1"/>
    <col min="6161" max="6400" width="9" style="1"/>
    <col min="6401" max="6416" width="13.75" style="1" customWidth="1"/>
    <col min="6417" max="6656" width="9" style="1"/>
    <col min="6657" max="6672" width="13.75" style="1" customWidth="1"/>
    <col min="6673" max="6912" width="9" style="1"/>
    <col min="6913" max="6928" width="13.75" style="1" customWidth="1"/>
    <col min="6929" max="7168" width="9" style="1"/>
    <col min="7169" max="7184" width="13.75" style="1" customWidth="1"/>
    <col min="7185" max="7424" width="9" style="1"/>
    <col min="7425" max="7440" width="13.75" style="1" customWidth="1"/>
    <col min="7441" max="7680" width="9" style="1"/>
    <col min="7681" max="7696" width="13.75" style="1" customWidth="1"/>
    <col min="7697" max="7936" width="9" style="1"/>
    <col min="7937" max="7952" width="13.75" style="1" customWidth="1"/>
    <col min="7953" max="8192" width="9" style="1"/>
    <col min="8193" max="8208" width="13.75" style="1" customWidth="1"/>
    <col min="8209" max="8448" width="9" style="1"/>
    <col min="8449" max="8464" width="13.75" style="1" customWidth="1"/>
    <col min="8465" max="8704" width="9" style="1"/>
    <col min="8705" max="8720" width="13.75" style="1" customWidth="1"/>
    <col min="8721" max="8960" width="9" style="1"/>
    <col min="8961" max="8976" width="13.75" style="1" customWidth="1"/>
    <col min="8977" max="9216" width="9" style="1"/>
    <col min="9217" max="9232" width="13.75" style="1" customWidth="1"/>
    <col min="9233" max="9472" width="9" style="1"/>
    <col min="9473" max="9488" width="13.75" style="1" customWidth="1"/>
    <col min="9489" max="9728" width="9" style="1"/>
    <col min="9729" max="9744" width="13.75" style="1" customWidth="1"/>
    <col min="9745" max="9984" width="9" style="1"/>
    <col min="9985" max="10000" width="13.75" style="1" customWidth="1"/>
    <col min="10001" max="10240" width="9" style="1"/>
    <col min="10241" max="10256" width="13.75" style="1" customWidth="1"/>
    <col min="10257" max="10496" width="9" style="1"/>
    <col min="10497" max="10512" width="13.75" style="1" customWidth="1"/>
    <col min="10513" max="10752" width="9" style="1"/>
    <col min="10753" max="10768" width="13.75" style="1" customWidth="1"/>
    <col min="10769" max="11008" width="9" style="1"/>
    <col min="11009" max="11024" width="13.75" style="1" customWidth="1"/>
    <col min="11025" max="11264" width="9" style="1"/>
    <col min="11265" max="11280" width="13.75" style="1" customWidth="1"/>
    <col min="11281" max="11520" width="9" style="1"/>
    <col min="11521" max="11536" width="13.75" style="1" customWidth="1"/>
    <col min="11537" max="11776" width="9" style="1"/>
    <col min="11777" max="11792" width="13.75" style="1" customWidth="1"/>
    <col min="11793" max="12032" width="9" style="1"/>
    <col min="12033" max="12048" width="13.75" style="1" customWidth="1"/>
    <col min="12049" max="12288" width="9" style="1"/>
    <col min="12289" max="12304" width="13.75" style="1" customWidth="1"/>
    <col min="12305" max="12544" width="9" style="1"/>
    <col min="12545" max="12560" width="13.75" style="1" customWidth="1"/>
    <col min="12561" max="12800" width="9" style="1"/>
    <col min="12801" max="12816" width="13.75" style="1" customWidth="1"/>
    <col min="12817" max="13056" width="9" style="1"/>
    <col min="13057" max="13072" width="13.75" style="1" customWidth="1"/>
    <col min="13073" max="13312" width="9" style="1"/>
    <col min="13313" max="13328" width="13.75" style="1" customWidth="1"/>
    <col min="13329" max="13568" width="9" style="1"/>
    <col min="13569" max="13584" width="13.75" style="1" customWidth="1"/>
    <col min="13585" max="13824" width="9" style="1"/>
    <col min="13825" max="13840" width="13.75" style="1" customWidth="1"/>
    <col min="13841" max="14080" width="9" style="1"/>
    <col min="14081" max="14096" width="13.75" style="1" customWidth="1"/>
    <col min="14097" max="14336" width="9" style="1"/>
    <col min="14337" max="14352" width="13.75" style="1" customWidth="1"/>
    <col min="14353" max="14592" width="9" style="1"/>
    <col min="14593" max="14608" width="13.75" style="1" customWidth="1"/>
    <col min="14609" max="14848" width="9" style="1"/>
    <col min="14849" max="14864" width="13.75" style="1" customWidth="1"/>
    <col min="14865" max="15104" width="9" style="1"/>
    <col min="15105" max="15120" width="13.75" style="1" customWidth="1"/>
    <col min="15121" max="15360" width="9" style="1"/>
    <col min="15361" max="15376" width="13.75" style="1" customWidth="1"/>
    <col min="15377" max="15616" width="9" style="1"/>
    <col min="15617" max="15632" width="13.75" style="1" customWidth="1"/>
    <col min="15633" max="15872" width="9" style="1"/>
    <col min="15873" max="15888" width="13.75" style="1" customWidth="1"/>
    <col min="15889" max="16128" width="9" style="1"/>
    <col min="16129" max="16144" width="13.75" style="1" customWidth="1"/>
    <col min="16145" max="16384" width="9" style="1"/>
  </cols>
  <sheetData>
    <row r="2" spans="1:8" s="10" customFormat="1" ht="32.25">
      <c r="A2" s="53" t="s">
        <v>31</v>
      </c>
      <c r="F2" s="53" t="s">
        <v>32</v>
      </c>
    </row>
    <row r="3" spans="1:8" s="10" customFormat="1">
      <c r="F3" s="1"/>
    </row>
    <row r="4" spans="1:8" s="10" customFormat="1" ht="23.25">
      <c r="A4" s="42" t="s">
        <v>33</v>
      </c>
      <c r="B4" s="43" t="s">
        <v>34</v>
      </c>
      <c r="C4" s="43" t="s">
        <v>35</v>
      </c>
      <c r="D4" s="44" t="s">
        <v>36</v>
      </c>
      <c r="F4" s="45" t="s">
        <v>35</v>
      </c>
      <c r="G4" s="46" t="s">
        <v>15</v>
      </c>
      <c r="H4" s="47" t="s">
        <v>37</v>
      </c>
    </row>
    <row r="5" spans="1:8" s="10" customFormat="1">
      <c r="A5" s="48" t="s">
        <v>38</v>
      </c>
      <c r="B5" s="49" t="s">
        <v>39</v>
      </c>
      <c r="C5" s="49" t="s">
        <v>40</v>
      </c>
      <c r="D5" s="54">
        <v>7000</v>
      </c>
      <c r="F5" s="50" t="s">
        <v>40</v>
      </c>
      <c r="G5" s="51"/>
      <c r="H5" s="52"/>
    </row>
    <row r="6" spans="1:8" s="10" customFormat="1">
      <c r="A6" s="48" t="s">
        <v>41</v>
      </c>
      <c r="B6" s="49" t="s">
        <v>42</v>
      </c>
      <c r="C6" s="49" t="s">
        <v>43</v>
      </c>
      <c r="D6" s="54">
        <v>7500</v>
      </c>
      <c r="F6" s="50" t="s">
        <v>43</v>
      </c>
      <c r="G6" s="51"/>
      <c r="H6" s="52"/>
    </row>
    <row r="7" spans="1:8" s="10" customFormat="1">
      <c r="A7" s="48" t="s">
        <v>44</v>
      </c>
      <c r="B7" s="49" t="s">
        <v>45</v>
      </c>
      <c r="C7" s="49" t="s">
        <v>40</v>
      </c>
      <c r="D7" s="54">
        <v>7000</v>
      </c>
      <c r="F7" s="50" t="s">
        <v>46</v>
      </c>
      <c r="G7" s="51"/>
      <c r="H7" s="52"/>
    </row>
    <row r="8" spans="1:8" s="10" customFormat="1" ht="23.25" thickBot="1">
      <c r="A8" s="48" t="s">
        <v>47</v>
      </c>
      <c r="B8" s="49" t="s">
        <v>48</v>
      </c>
      <c r="C8" s="49" t="s">
        <v>46</v>
      </c>
      <c r="D8" s="54">
        <v>8000</v>
      </c>
      <c r="F8" s="59" t="s">
        <v>49</v>
      </c>
      <c r="G8" s="60"/>
      <c r="H8" s="61"/>
    </row>
    <row r="9" spans="1:8" s="10" customFormat="1" ht="24.75" thickTop="1" thickBot="1">
      <c r="A9" s="48" t="s">
        <v>50</v>
      </c>
      <c r="B9" s="49" t="s">
        <v>51</v>
      </c>
      <c r="C9" s="49" t="s">
        <v>40</v>
      </c>
      <c r="D9" s="54">
        <v>7000</v>
      </c>
      <c r="F9" s="62" t="s">
        <v>25</v>
      </c>
      <c r="G9" s="63"/>
      <c r="H9" s="64"/>
    </row>
    <row r="10" spans="1:8" s="10" customFormat="1">
      <c r="A10" s="48" t="s">
        <v>52</v>
      </c>
      <c r="B10" s="49" t="s">
        <v>53</v>
      </c>
      <c r="C10" s="49" t="s">
        <v>49</v>
      </c>
      <c r="D10" s="54">
        <v>5500</v>
      </c>
    </row>
    <row r="11" spans="1:8" s="10" customFormat="1" ht="23.25" thickBot="1">
      <c r="A11" s="55" t="s">
        <v>54</v>
      </c>
      <c r="B11" s="56" t="s">
        <v>55</v>
      </c>
      <c r="C11" s="56" t="s">
        <v>43</v>
      </c>
      <c r="D11" s="57">
        <v>7000</v>
      </c>
    </row>
    <row r="12" spans="1:8" s="10" customFormat="1" ht="24.75" thickTop="1" thickBot="1">
      <c r="A12" s="251" t="s">
        <v>2</v>
      </c>
      <c r="B12" s="252"/>
      <c r="C12" s="252"/>
      <c r="D12" s="58"/>
    </row>
  </sheetData>
  <mergeCells count="1">
    <mergeCell ref="A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1"/>
  <sheetViews>
    <sheetView workbookViewId="0">
      <selection activeCell="H16" sqref="H16"/>
    </sheetView>
  </sheetViews>
  <sheetFormatPr defaultRowHeight="22.5"/>
  <cols>
    <col min="1" max="1" width="12.875" style="1" customWidth="1"/>
    <col min="2" max="2" width="21.5" style="1" bestFit="1" customWidth="1"/>
    <col min="3" max="3" width="23.75" style="1" customWidth="1"/>
    <col min="4" max="4" width="4.875" style="1" customWidth="1"/>
    <col min="5" max="5" width="23.5" style="1" bestFit="1" customWidth="1"/>
    <col min="6" max="6" width="10.625" style="1" customWidth="1"/>
    <col min="7" max="7" width="17.625" style="1" bestFit="1" customWidth="1"/>
    <col min="8" max="16384" width="9" style="1"/>
  </cols>
  <sheetData>
    <row r="2" spans="1:9" ht="23.25">
      <c r="A2" s="253" t="s">
        <v>56</v>
      </c>
      <c r="B2" s="253"/>
      <c r="C2" s="253"/>
    </row>
    <row r="3" spans="1:9">
      <c r="A3" s="65"/>
      <c r="B3" s="65"/>
      <c r="C3" s="65"/>
    </row>
    <row r="4" spans="1:9" ht="23.25">
      <c r="A4" s="70" t="s">
        <v>57</v>
      </c>
      <c r="B4" s="70" t="s">
        <v>58</v>
      </c>
      <c r="C4" s="70" t="s">
        <v>59</v>
      </c>
    </row>
    <row r="5" spans="1:9">
      <c r="A5" s="71">
        <v>491115001</v>
      </c>
      <c r="B5" s="66" t="s">
        <v>60</v>
      </c>
      <c r="C5" s="67">
        <v>78</v>
      </c>
    </row>
    <row r="6" spans="1:9">
      <c r="A6" s="71">
        <v>491115002</v>
      </c>
      <c r="B6" s="66" t="s">
        <v>61</v>
      </c>
      <c r="C6" s="67">
        <v>67</v>
      </c>
    </row>
    <row r="7" spans="1:9">
      <c r="A7" s="71">
        <v>491115003</v>
      </c>
      <c r="B7" s="66" t="s">
        <v>62</v>
      </c>
      <c r="C7" s="67">
        <v>90</v>
      </c>
    </row>
    <row r="8" spans="1:9" ht="23.25">
      <c r="A8" s="71">
        <v>491115004</v>
      </c>
      <c r="B8" s="66" t="s">
        <v>63</v>
      </c>
      <c r="C8" s="67">
        <v>83</v>
      </c>
      <c r="E8" s="68" t="s">
        <v>70</v>
      </c>
      <c r="F8" s="69">
        <f>SUM(C5:C14)</f>
        <v>732</v>
      </c>
    </row>
    <row r="9" spans="1:9" ht="23.25">
      <c r="A9" s="71">
        <v>491115005</v>
      </c>
      <c r="B9" s="66" t="s">
        <v>64</v>
      </c>
      <c r="C9" s="67">
        <v>54</v>
      </c>
      <c r="E9" s="68" t="s">
        <v>71</v>
      </c>
      <c r="F9" s="69">
        <f>AVERAGE(C5:C14)</f>
        <v>73.2</v>
      </c>
    </row>
    <row r="10" spans="1:9" ht="23.25">
      <c r="A10" s="71">
        <v>491115006</v>
      </c>
      <c r="B10" s="66" t="s">
        <v>65</v>
      </c>
      <c r="C10" s="67">
        <v>88</v>
      </c>
      <c r="E10" s="68" t="s">
        <v>72</v>
      </c>
      <c r="F10" s="69">
        <f>MAX(C5:C14)</f>
        <v>90</v>
      </c>
    </row>
    <row r="11" spans="1:9" ht="23.25">
      <c r="A11" s="71">
        <v>491115007</v>
      </c>
      <c r="B11" s="66" t="s">
        <v>66</v>
      </c>
      <c r="C11" s="67">
        <v>63</v>
      </c>
      <c r="E11" s="68" t="s">
        <v>73</v>
      </c>
      <c r="F11" s="69">
        <f>MIN(C5:C14)</f>
        <v>54</v>
      </c>
    </row>
    <row r="12" spans="1:9" ht="23.25">
      <c r="A12" s="71">
        <v>491115008</v>
      </c>
      <c r="B12" s="66" t="s">
        <v>67</v>
      </c>
      <c r="C12" s="67">
        <v>80</v>
      </c>
      <c r="E12" s="68" t="s">
        <v>74</v>
      </c>
      <c r="F12" s="69">
        <f>COUNT(C5:C14)</f>
        <v>10</v>
      </c>
    </row>
    <row r="13" spans="1:9" ht="23.25">
      <c r="A13" s="71">
        <v>491115009</v>
      </c>
      <c r="B13" s="66" t="s">
        <v>68</v>
      </c>
      <c r="C13" s="67">
        <v>74</v>
      </c>
      <c r="E13" s="68" t="s">
        <v>75</v>
      </c>
      <c r="F13" s="69">
        <f>SUMIF(C5:C14,"&gt;=63",C5:C14)</f>
        <v>623</v>
      </c>
      <c r="G13" s="1" t="s">
        <v>77</v>
      </c>
      <c r="H13" s="72">
        <v>50</v>
      </c>
      <c r="I13" s="1" t="s">
        <v>59</v>
      </c>
    </row>
    <row r="14" spans="1:9" ht="23.25">
      <c r="A14" s="71">
        <v>491115010</v>
      </c>
      <c r="B14" s="66" t="s">
        <v>69</v>
      </c>
      <c r="C14" s="67">
        <v>55</v>
      </c>
      <c r="E14" s="68" t="s">
        <v>76</v>
      </c>
      <c r="F14" s="69">
        <f>COUNTIF(C5:C14,"&gt;=80")</f>
        <v>4</v>
      </c>
      <c r="G14" s="1" t="s">
        <v>77</v>
      </c>
      <c r="H14" s="72">
        <v>80</v>
      </c>
      <c r="I14" s="1" t="s">
        <v>59</v>
      </c>
    </row>
    <row r="15" spans="1:9">
      <c r="A15" s="65"/>
    </row>
    <row r="16" spans="1:9">
      <c r="A16" s="65"/>
    </row>
    <row r="17" spans="1:1">
      <c r="A17" s="65"/>
    </row>
    <row r="18" spans="1:1">
      <c r="A18" s="65"/>
    </row>
    <row r="19" spans="1:1">
      <c r="A19" s="65"/>
    </row>
    <row r="20" spans="1:1">
      <c r="A20" s="65"/>
    </row>
    <row r="21" spans="1:1">
      <c r="A21" s="65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7"/>
  <sheetViews>
    <sheetView workbookViewId="0">
      <selection activeCell="E18" sqref="E18"/>
    </sheetView>
  </sheetViews>
  <sheetFormatPr defaultRowHeight="22.5"/>
  <cols>
    <col min="1" max="1" width="8.125" style="1" customWidth="1"/>
    <col min="2" max="2" width="18.125" style="1" customWidth="1"/>
    <col min="3" max="3" width="14.875" style="1" customWidth="1"/>
    <col min="4" max="4" width="15.125" style="1" customWidth="1"/>
    <col min="5" max="8" width="11.25" style="1" customWidth="1"/>
    <col min="9" max="9" width="18.25" style="1" customWidth="1"/>
    <col min="10" max="10" width="12" style="1" customWidth="1"/>
    <col min="11" max="11" width="12.5" style="1" customWidth="1"/>
    <col min="12" max="16384" width="9" style="1"/>
  </cols>
  <sheetData>
    <row r="2" spans="1:11" ht="23.25">
      <c r="A2" s="254" t="s">
        <v>33</v>
      </c>
      <c r="B2" s="254" t="s">
        <v>34</v>
      </c>
      <c r="C2" s="254" t="s">
        <v>78</v>
      </c>
      <c r="D2" s="254" t="s">
        <v>35</v>
      </c>
      <c r="E2" s="255" t="s">
        <v>79</v>
      </c>
      <c r="F2" s="255"/>
      <c r="G2" s="255" t="s">
        <v>80</v>
      </c>
      <c r="H2" s="255"/>
      <c r="I2" s="254" t="s">
        <v>81</v>
      </c>
      <c r="J2" s="254" t="s">
        <v>82</v>
      </c>
      <c r="K2" s="254" t="s">
        <v>83</v>
      </c>
    </row>
    <row r="3" spans="1:11">
      <c r="A3" s="254"/>
      <c r="B3" s="254"/>
      <c r="C3" s="254"/>
      <c r="D3" s="254"/>
      <c r="E3" s="91" t="s">
        <v>36</v>
      </c>
      <c r="F3" s="91" t="s">
        <v>84</v>
      </c>
      <c r="G3" s="92" t="s">
        <v>85</v>
      </c>
      <c r="H3" s="92" t="s">
        <v>86</v>
      </c>
      <c r="I3" s="254"/>
      <c r="J3" s="254"/>
      <c r="K3" s="254"/>
    </row>
    <row r="4" spans="1:11">
      <c r="A4" s="77" t="s">
        <v>87</v>
      </c>
      <c r="B4" s="78" t="s">
        <v>88</v>
      </c>
      <c r="C4" s="78" t="s">
        <v>89</v>
      </c>
      <c r="D4" s="79" t="s">
        <v>90</v>
      </c>
      <c r="E4" s="81">
        <v>78000</v>
      </c>
      <c r="F4" s="81">
        <v>2000</v>
      </c>
      <c r="G4" s="82">
        <v>1500</v>
      </c>
      <c r="H4" s="82">
        <v>240</v>
      </c>
      <c r="I4" s="83"/>
      <c r="J4" s="84">
        <v>3000</v>
      </c>
      <c r="K4" s="85"/>
    </row>
    <row r="5" spans="1:11">
      <c r="A5" s="77" t="s">
        <v>91</v>
      </c>
      <c r="B5" s="78" t="s">
        <v>92</v>
      </c>
      <c r="C5" s="78" t="s">
        <v>93</v>
      </c>
      <c r="D5" s="79" t="s">
        <v>94</v>
      </c>
      <c r="E5" s="81">
        <v>56400</v>
      </c>
      <c r="F5" s="81">
        <v>3000</v>
      </c>
      <c r="G5" s="82">
        <v>2100</v>
      </c>
      <c r="H5" s="82">
        <v>250</v>
      </c>
      <c r="I5" s="83"/>
      <c r="J5" s="84">
        <v>5000</v>
      </c>
      <c r="K5" s="85"/>
    </row>
    <row r="6" spans="1:11">
      <c r="A6" s="77" t="s">
        <v>95</v>
      </c>
      <c r="B6" s="78" t="s">
        <v>96</v>
      </c>
      <c r="C6" s="78" t="s">
        <v>97</v>
      </c>
      <c r="D6" s="79" t="s">
        <v>98</v>
      </c>
      <c r="E6" s="81">
        <v>12000</v>
      </c>
      <c r="F6" s="81">
        <v>4000</v>
      </c>
      <c r="G6" s="82">
        <v>2500</v>
      </c>
      <c r="H6" s="82">
        <v>650</v>
      </c>
      <c r="I6" s="83"/>
      <c r="J6" s="84">
        <v>6500</v>
      </c>
      <c r="K6" s="85"/>
    </row>
    <row r="7" spans="1:11">
      <c r="A7" s="77" t="s">
        <v>99</v>
      </c>
      <c r="B7" s="78" t="s">
        <v>100</v>
      </c>
      <c r="C7" s="78" t="s">
        <v>101</v>
      </c>
      <c r="D7" s="79" t="s">
        <v>102</v>
      </c>
      <c r="E7" s="81">
        <v>25000</v>
      </c>
      <c r="F7" s="81">
        <v>1500</v>
      </c>
      <c r="G7" s="82">
        <v>2000</v>
      </c>
      <c r="H7" s="82">
        <v>450</v>
      </c>
      <c r="I7" s="83"/>
      <c r="J7" s="84">
        <v>1500</v>
      </c>
      <c r="K7" s="85"/>
    </row>
    <row r="8" spans="1:11">
      <c r="A8" s="77" t="s">
        <v>103</v>
      </c>
      <c r="B8" s="78" t="s">
        <v>104</v>
      </c>
      <c r="C8" s="78" t="s">
        <v>105</v>
      </c>
      <c r="D8" s="79" t="s">
        <v>106</v>
      </c>
      <c r="E8" s="81">
        <v>14000</v>
      </c>
      <c r="F8" s="81">
        <v>3200</v>
      </c>
      <c r="G8" s="82">
        <v>1500</v>
      </c>
      <c r="H8" s="82">
        <v>320</v>
      </c>
      <c r="I8" s="83"/>
      <c r="J8" s="84">
        <v>4500</v>
      </c>
      <c r="K8" s="85"/>
    </row>
    <row r="9" spans="1:11">
      <c r="A9" s="77" t="s">
        <v>107</v>
      </c>
      <c r="B9" s="78" t="s">
        <v>108</v>
      </c>
      <c r="C9" s="78" t="s">
        <v>109</v>
      </c>
      <c r="D9" s="79" t="s">
        <v>110</v>
      </c>
      <c r="E9" s="81">
        <v>15200</v>
      </c>
      <c r="F9" s="81">
        <v>2500</v>
      </c>
      <c r="G9" s="82">
        <v>1500</v>
      </c>
      <c r="H9" s="82">
        <v>350</v>
      </c>
      <c r="I9" s="83"/>
      <c r="J9" s="84">
        <v>3500</v>
      </c>
      <c r="K9" s="85"/>
    </row>
    <row r="10" spans="1:11">
      <c r="A10" s="77" t="s">
        <v>111</v>
      </c>
      <c r="B10" s="78" t="s">
        <v>112</v>
      </c>
      <c r="C10" s="78" t="s">
        <v>113</v>
      </c>
      <c r="D10" s="79" t="s">
        <v>114</v>
      </c>
      <c r="E10" s="81">
        <v>14000</v>
      </c>
      <c r="F10" s="81">
        <v>1500</v>
      </c>
      <c r="G10" s="82">
        <v>3200</v>
      </c>
      <c r="H10" s="82">
        <v>620</v>
      </c>
      <c r="I10" s="83"/>
      <c r="J10" s="84">
        <v>2800</v>
      </c>
      <c r="K10" s="85"/>
    </row>
    <row r="11" spans="1:11">
      <c r="A11" s="77" t="s">
        <v>115</v>
      </c>
      <c r="B11" s="78" t="s">
        <v>116</v>
      </c>
      <c r="C11" s="78" t="s">
        <v>117</v>
      </c>
      <c r="D11" s="79" t="s">
        <v>106</v>
      </c>
      <c r="E11" s="81">
        <v>23000</v>
      </c>
      <c r="F11" s="81">
        <v>2400</v>
      </c>
      <c r="G11" s="82">
        <v>1200</v>
      </c>
      <c r="H11" s="82">
        <v>950</v>
      </c>
      <c r="I11" s="83"/>
      <c r="J11" s="84">
        <v>6800</v>
      </c>
      <c r="K11" s="85"/>
    </row>
    <row r="12" spans="1:11">
      <c r="A12" s="77" t="s">
        <v>118</v>
      </c>
      <c r="B12" s="78" t="s">
        <v>119</v>
      </c>
      <c r="C12" s="78" t="s">
        <v>120</v>
      </c>
      <c r="D12" s="79" t="s">
        <v>121</v>
      </c>
      <c r="E12" s="81">
        <v>14500</v>
      </c>
      <c r="F12" s="81">
        <v>1200</v>
      </c>
      <c r="G12" s="82">
        <v>2400</v>
      </c>
      <c r="H12" s="82">
        <v>250</v>
      </c>
      <c r="I12" s="83"/>
      <c r="J12" s="84">
        <v>3500</v>
      </c>
      <c r="K12" s="85"/>
    </row>
    <row r="13" spans="1:11">
      <c r="A13" s="77" t="s">
        <v>122</v>
      </c>
      <c r="B13" s="78" t="s">
        <v>123</v>
      </c>
      <c r="C13" s="78" t="s">
        <v>124</v>
      </c>
      <c r="D13" s="79" t="s">
        <v>125</v>
      </c>
      <c r="E13" s="81">
        <v>26000</v>
      </c>
      <c r="F13" s="81">
        <v>1520</v>
      </c>
      <c r="G13" s="82">
        <v>1500</v>
      </c>
      <c r="H13" s="82">
        <v>240</v>
      </c>
      <c r="I13" s="83"/>
      <c r="J13" s="84">
        <v>4500</v>
      </c>
      <c r="K13" s="85"/>
    </row>
    <row r="14" spans="1:11">
      <c r="A14" s="77" t="s">
        <v>126</v>
      </c>
      <c r="B14" s="78" t="s">
        <v>127</v>
      </c>
      <c r="C14" s="78" t="s">
        <v>128</v>
      </c>
      <c r="D14" s="79" t="s">
        <v>106</v>
      </c>
      <c r="E14" s="81">
        <v>19000</v>
      </c>
      <c r="F14" s="81">
        <v>1600</v>
      </c>
      <c r="G14" s="82">
        <v>2300</v>
      </c>
      <c r="H14" s="82">
        <v>350</v>
      </c>
      <c r="I14" s="83"/>
      <c r="J14" s="84">
        <v>3600</v>
      </c>
      <c r="K14" s="85"/>
    </row>
    <row r="15" spans="1:11">
      <c r="A15" s="77" t="s">
        <v>129</v>
      </c>
      <c r="B15" s="78" t="s">
        <v>130</v>
      </c>
      <c r="C15" s="78" t="s">
        <v>131</v>
      </c>
      <c r="D15" s="79" t="s">
        <v>121</v>
      </c>
      <c r="E15" s="81">
        <v>25000</v>
      </c>
      <c r="F15" s="81">
        <v>3000</v>
      </c>
      <c r="G15" s="82">
        <v>2000</v>
      </c>
      <c r="H15" s="82">
        <v>260</v>
      </c>
      <c r="I15" s="83"/>
      <c r="J15" s="84">
        <v>2600</v>
      </c>
      <c r="K15" s="85"/>
    </row>
    <row r="16" spans="1:11">
      <c r="A16" s="77" t="s">
        <v>132</v>
      </c>
      <c r="B16" s="78" t="s">
        <v>133</v>
      </c>
      <c r="C16" s="78" t="s">
        <v>134</v>
      </c>
      <c r="D16" s="80" t="s">
        <v>125</v>
      </c>
      <c r="E16" s="86">
        <v>15000</v>
      </c>
      <c r="F16" s="86">
        <v>3000</v>
      </c>
      <c r="G16" s="87">
        <v>1200</v>
      </c>
      <c r="H16" s="87">
        <v>150</v>
      </c>
      <c r="I16" s="88"/>
      <c r="J16" s="89">
        <v>7500</v>
      </c>
      <c r="K16" s="90"/>
    </row>
    <row r="17" spans="1:11" ht="23.25">
      <c r="A17" s="76"/>
      <c r="B17" s="74"/>
      <c r="C17" s="75"/>
      <c r="D17" s="93" t="s">
        <v>135</v>
      </c>
      <c r="E17" s="94"/>
      <c r="F17" s="94"/>
      <c r="G17" s="95"/>
      <c r="H17" s="95"/>
      <c r="I17" s="96"/>
      <c r="J17" s="96"/>
      <c r="K17" s="96"/>
    </row>
  </sheetData>
  <mergeCells count="9">
    <mergeCell ref="J2:J3"/>
    <mergeCell ref="K2:K3"/>
    <mergeCell ref="E2:F2"/>
    <mergeCell ref="G2:H2"/>
    <mergeCell ref="A2:A3"/>
    <mergeCell ref="B2:B3"/>
    <mergeCell ref="C2:C3"/>
    <mergeCell ref="D2:D3"/>
    <mergeCell ref="I2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12" sqref="D12"/>
    </sheetView>
  </sheetViews>
  <sheetFormatPr defaultRowHeight="22.5"/>
  <cols>
    <col min="1" max="1" width="39.625" style="1" customWidth="1"/>
    <col min="2" max="4" width="17.375" style="1" customWidth="1"/>
    <col min="5" max="16384" width="9" style="1"/>
  </cols>
  <sheetData>
    <row r="2" spans="1:4" ht="30">
      <c r="A2" s="256" t="s">
        <v>136</v>
      </c>
      <c r="B2" s="256"/>
      <c r="C2" s="256"/>
      <c r="D2" s="256"/>
    </row>
    <row r="3" spans="1:4" ht="23.25">
      <c r="A3" s="97" t="s">
        <v>137</v>
      </c>
      <c r="B3" s="97" t="s">
        <v>138</v>
      </c>
      <c r="C3" s="97" t="s">
        <v>139</v>
      </c>
      <c r="D3" s="97" t="s">
        <v>140</v>
      </c>
    </row>
    <row r="4" spans="1:4">
      <c r="A4" s="98" t="s">
        <v>141</v>
      </c>
      <c r="B4" s="100">
        <v>95</v>
      </c>
      <c r="C4" s="67">
        <v>10</v>
      </c>
      <c r="D4" s="99"/>
    </row>
    <row r="5" spans="1:4">
      <c r="A5" s="66" t="s">
        <v>142</v>
      </c>
      <c r="B5" s="100">
        <v>239</v>
      </c>
      <c r="C5" s="67">
        <v>20</v>
      </c>
      <c r="D5" s="99"/>
    </row>
    <row r="6" spans="1:4">
      <c r="A6" s="66" t="s">
        <v>143</v>
      </c>
      <c r="B6" s="100">
        <v>149</v>
      </c>
      <c r="C6" s="67">
        <v>15</v>
      </c>
      <c r="D6" s="99"/>
    </row>
    <row r="7" spans="1:4">
      <c r="A7" s="66" t="s">
        <v>144</v>
      </c>
      <c r="B7" s="100">
        <v>199</v>
      </c>
      <c r="C7" s="67">
        <v>10</v>
      </c>
      <c r="D7" s="99"/>
    </row>
    <row r="8" spans="1:4">
      <c r="A8" s="66" t="s">
        <v>145</v>
      </c>
      <c r="B8" s="100">
        <v>215</v>
      </c>
      <c r="C8" s="67">
        <v>20</v>
      </c>
      <c r="D8" s="99"/>
    </row>
  </sheetData>
  <mergeCells count="1"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L9" sqref="L9"/>
    </sheetView>
  </sheetViews>
  <sheetFormatPr defaultRowHeight="22.5"/>
  <cols>
    <col min="1" max="1" width="11" style="1" customWidth="1"/>
    <col min="2" max="2" width="13.625" style="1" customWidth="1"/>
    <col min="3" max="3" width="8.125" style="1" customWidth="1"/>
    <col min="4" max="4" width="13.625" style="1" customWidth="1"/>
    <col min="5" max="5" width="8.125" style="1" customWidth="1"/>
    <col min="6" max="6" width="13.625" style="1" customWidth="1"/>
    <col min="7" max="7" width="8.125" style="1" customWidth="1"/>
    <col min="8" max="8" width="1.75" style="1" customWidth="1"/>
    <col min="9" max="9" width="16.75" style="1" customWidth="1"/>
    <col min="10" max="10" width="7.125" style="1" customWidth="1"/>
    <col min="11" max="11" width="13.875" style="1" customWidth="1"/>
    <col min="12" max="16384" width="9" style="1"/>
  </cols>
  <sheetData>
    <row r="2" spans="1:11" ht="23.25">
      <c r="A2" s="104" t="s">
        <v>34</v>
      </c>
      <c r="B2" s="257" t="s">
        <v>146</v>
      </c>
      <c r="C2" s="258"/>
      <c r="D2" s="259" t="s">
        <v>139</v>
      </c>
      <c r="E2" s="259"/>
      <c r="F2" s="259" t="s">
        <v>140</v>
      </c>
      <c r="G2" s="259"/>
      <c r="I2" s="110" t="s">
        <v>153</v>
      </c>
      <c r="J2" s="111"/>
      <c r="K2" s="103" t="s">
        <v>154</v>
      </c>
    </row>
    <row r="3" spans="1:11">
      <c r="A3" s="109" t="s">
        <v>147</v>
      </c>
      <c r="B3" s="105">
        <v>3900</v>
      </c>
      <c r="C3" s="106" t="s">
        <v>148</v>
      </c>
      <c r="D3" s="108"/>
      <c r="E3" s="106" t="s">
        <v>148</v>
      </c>
      <c r="F3" s="107"/>
      <c r="G3" s="106" t="s">
        <v>148</v>
      </c>
      <c r="I3" s="101" t="s">
        <v>151</v>
      </c>
      <c r="J3" s="112"/>
      <c r="K3" s="102">
        <v>0.2</v>
      </c>
    </row>
    <row r="4" spans="1:11">
      <c r="A4" s="109" t="s">
        <v>150</v>
      </c>
      <c r="B4" s="105">
        <v>2750</v>
      </c>
      <c r="C4" s="106" t="s">
        <v>148</v>
      </c>
      <c r="D4" s="108"/>
      <c r="E4" s="106" t="s">
        <v>148</v>
      </c>
      <c r="F4" s="107"/>
      <c r="G4" s="106" t="s">
        <v>148</v>
      </c>
      <c r="I4" s="101" t="s">
        <v>149</v>
      </c>
      <c r="J4" s="101"/>
      <c r="K4" s="102">
        <v>0.15</v>
      </c>
    </row>
    <row r="5" spans="1:11">
      <c r="A5" s="109" t="s">
        <v>152</v>
      </c>
      <c r="B5" s="105">
        <v>1680</v>
      </c>
      <c r="C5" s="106" t="s">
        <v>148</v>
      </c>
      <c r="D5" s="108"/>
      <c r="E5" s="106" t="s">
        <v>148</v>
      </c>
      <c r="F5" s="107"/>
      <c r="G5" s="106" t="s">
        <v>148</v>
      </c>
      <c r="I5" s="101" t="s">
        <v>164</v>
      </c>
      <c r="J5" s="101"/>
      <c r="K5" s="102">
        <v>0.1</v>
      </c>
    </row>
    <row r="6" spans="1:11">
      <c r="A6" s="109" t="s">
        <v>155</v>
      </c>
      <c r="B6" s="105">
        <v>526</v>
      </c>
      <c r="C6" s="106" t="s">
        <v>148</v>
      </c>
      <c r="D6" s="108"/>
      <c r="E6" s="106" t="s">
        <v>148</v>
      </c>
      <c r="F6" s="107"/>
      <c r="G6" s="106" t="s">
        <v>148</v>
      </c>
      <c r="I6" s="101" t="s">
        <v>165</v>
      </c>
      <c r="J6" s="101"/>
      <c r="K6" s="113" t="s">
        <v>166</v>
      </c>
    </row>
    <row r="7" spans="1:11">
      <c r="A7" s="109" t="s">
        <v>156</v>
      </c>
      <c r="B7" s="105">
        <v>1780</v>
      </c>
      <c r="C7" s="106" t="s">
        <v>148</v>
      </c>
      <c r="D7" s="108"/>
      <c r="E7" s="106" t="s">
        <v>148</v>
      </c>
      <c r="F7" s="107"/>
      <c r="G7" s="106" t="s">
        <v>148</v>
      </c>
    </row>
    <row r="8" spans="1:11">
      <c r="A8" s="109" t="s">
        <v>157</v>
      </c>
      <c r="B8" s="105">
        <v>4203</v>
      </c>
      <c r="C8" s="106" t="s">
        <v>148</v>
      </c>
      <c r="D8" s="108"/>
      <c r="E8" s="106" t="s">
        <v>148</v>
      </c>
      <c r="F8" s="107"/>
      <c r="G8" s="106" t="s">
        <v>148</v>
      </c>
    </row>
    <row r="9" spans="1:11">
      <c r="A9" s="109" t="s">
        <v>158</v>
      </c>
      <c r="B9" s="105">
        <v>5698</v>
      </c>
      <c r="C9" s="106" t="s">
        <v>148</v>
      </c>
      <c r="D9" s="108"/>
      <c r="E9" s="106" t="s">
        <v>148</v>
      </c>
      <c r="F9" s="107"/>
      <c r="G9" s="106" t="s">
        <v>148</v>
      </c>
    </row>
    <row r="10" spans="1:11">
      <c r="A10" s="109" t="s">
        <v>159</v>
      </c>
      <c r="B10" s="105">
        <v>412</v>
      </c>
      <c r="C10" s="106" t="s">
        <v>148</v>
      </c>
      <c r="D10" s="108"/>
      <c r="E10" s="106" t="s">
        <v>148</v>
      </c>
      <c r="F10" s="107"/>
      <c r="G10" s="106" t="s">
        <v>148</v>
      </c>
    </row>
    <row r="11" spans="1:11">
      <c r="A11" s="109" t="s">
        <v>160</v>
      </c>
      <c r="B11" s="105">
        <v>5489</v>
      </c>
      <c r="C11" s="106" t="s">
        <v>148</v>
      </c>
      <c r="D11" s="108"/>
      <c r="E11" s="106" t="s">
        <v>148</v>
      </c>
      <c r="F11" s="107"/>
      <c r="G11" s="106" t="s">
        <v>148</v>
      </c>
    </row>
    <row r="12" spans="1:11">
      <c r="A12" s="109" t="s">
        <v>161</v>
      </c>
      <c r="B12" s="105">
        <v>1123</v>
      </c>
      <c r="C12" s="106" t="s">
        <v>148</v>
      </c>
      <c r="D12" s="108"/>
      <c r="E12" s="106" t="s">
        <v>148</v>
      </c>
      <c r="F12" s="107"/>
      <c r="G12" s="106" t="s">
        <v>148</v>
      </c>
    </row>
    <row r="13" spans="1:11">
      <c r="A13" s="109" t="s">
        <v>162</v>
      </c>
      <c r="B13" s="105">
        <v>2150</v>
      </c>
      <c r="C13" s="106" t="s">
        <v>148</v>
      </c>
      <c r="D13" s="108"/>
      <c r="E13" s="106" t="s">
        <v>148</v>
      </c>
      <c r="F13" s="107"/>
      <c r="G13" s="106" t="s">
        <v>148</v>
      </c>
    </row>
    <row r="14" spans="1:11">
      <c r="A14" s="109" t="s">
        <v>163</v>
      </c>
      <c r="B14" s="105">
        <v>985</v>
      </c>
      <c r="C14" s="106" t="s">
        <v>148</v>
      </c>
      <c r="D14" s="108"/>
      <c r="E14" s="106" t="s">
        <v>148</v>
      </c>
      <c r="F14" s="107"/>
      <c r="G14" s="106" t="s">
        <v>148</v>
      </c>
    </row>
  </sheetData>
  <sortState ref="I3:K5">
    <sortCondition descending="1" ref="J3"/>
  </sortState>
  <mergeCells count="3">
    <mergeCell ref="B2:C2"/>
    <mergeCell ref="D2:E2"/>
    <mergeCell ref="F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H9" sqref="H9"/>
    </sheetView>
  </sheetViews>
  <sheetFormatPr defaultRowHeight="22.5"/>
  <cols>
    <col min="1" max="1" width="16.875" style="1" customWidth="1"/>
    <col min="2" max="2" width="14.5" style="1" customWidth="1"/>
    <col min="3" max="3" width="17.5" style="1" customWidth="1"/>
    <col min="4" max="4" width="9" style="1"/>
    <col min="5" max="5" width="15.375" style="1" customWidth="1"/>
    <col min="6" max="6" width="10.125" style="1" bestFit="1" customWidth="1"/>
    <col min="7" max="7" width="22.75" style="1" bestFit="1" customWidth="1"/>
    <col min="8" max="8" width="18.25" style="1" bestFit="1" customWidth="1"/>
    <col min="9" max="16384" width="9" style="1"/>
  </cols>
  <sheetData>
    <row r="1" spans="1:7" ht="23.25">
      <c r="A1" s="114" t="s">
        <v>167</v>
      </c>
      <c r="B1" s="115"/>
      <c r="C1" s="115"/>
    </row>
    <row r="2" spans="1:7" ht="23.25">
      <c r="A2" s="116" t="s">
        <v>168</v>
      </c>
      <c r="B2" s="116" t="s">
        <v>169</v>
      </c>
      <c r="C2" s="116" t="s">
        <v>170</v>
      </c>
      <c r="E2" s="119" t="s">
        <v>171</v>
      </c>
      <c r="F2" s="120">
        <v>80</v>
      </c>
      <c r="G2" s="121" t="s">
        <v>172</v>
      </c>
    </row>
    <row r="3" spans="1:7">
      <c r="A3" s="118" t="s">
        <v>173</v>
      </c>
      <c r="B3" s="117">
        <v>78</v>
      </c>
      <c r="C3" s="117"/>
    </row>
    <row r="4" spans="1:7" ht="23.25">
      <c r="A4" s="118" t="s">
        <v>174</v>
      </c>
      <c r="B4" s="117">
        <v>85</v>
      </c>
      <c r="C4" s="117"/>
      <c r="E4" s="122" t="s">
        <v>193</v>
      </c>
    </row>
    <row r="5" spans="1:7" ht="23.25">
      <c r="A5" s="118" t="s">
        <v>175</v>
      </c>
      <c r="B5" s="117">
        <v>73</v>
      </c>
      <c r="C5" s="117"/>
      <c r="E5" s="124" t="s">
        <v>194</v>
      </c>
      <c r="F5" s="123"/>
      <c r="G5"/>
    </row>
    <row r="6" spans="1:7" ht="23.25">
      <c r="A6" s="118" t="s">
        <v>176</v>
      </c>
      <c r="B6" s="117">
        <v>92</v>
      </c>
      <c r="C6" s="117"/>
      <c r="E6" s="124" t="s">
        <v>195</v>
      </c>
      <c r="F6" s="123"/>
      <c r="G6"/>
    </row>
    <row r="7" spans="1:7" ht="23.25">
      <c r="A7" s="118" t="s">
        <v>177</v>
      </c>
      <c r="B7" s="117">
        <v>87</v>
      </c>
      <c r="C7" s="117"/>
      <c r="E7" s="124" t="s">
        <v>196</v>
      </c>
      <c r="F7" s="123"/>
    </row>
    <row r="8" spans="1:7">
      <c r="A8" s="118" t="s">
        <v>178</v>
      </c>
      <c r="B8" s="117">
        <v>56</v>
      </c>
      <c r="C8" s="117"/>
    </row>
    <row r="9" spans="1:7">
      <c r="A9" s="118" t="s">
        <v>179</v>
      </c>
      <c r="B9" s="117">
        <v>75</v>
      </c>
      <c r="C9" s="117"/>
    </row>
    <row r="10" spans="1:7">
      <c r="A10" s="118" t="s">
        <v>180</v>
      </c>
      <c r="B10" s="117">
        <v>46</v>
      </c>
      <c r="C10" s="117"/>
    </row>
    <row r="11" spans="1:7">
      <c r="A11" s="118" t="s">
        <v>181</v>
      </c>
      <c r="B11" s="117">
        <v>52</v>
      </c>
      <c r="C11" s="117"/>
    </row>
    <row r="12" spans="1:7">
      <c r="A12" s="118" t="s">
        <v>182</v>
      </c>
      <c r="B12" s="117">
        <v>24</v>
      </c>
      <c r="C12" s="117"/>
    </row>
    <row r="13" spans="1:7">
      <c r="A13" s="118" t="s">
        <v>183</v>
      </c>
      <c r="B13" s="117">
        <v>85</v>
      </c>
      <c r="C13" s="117"/>
    </row>
    <row r="14" spans="1:7">
      <c r="A14" s="118" t="s">
        <v>184</v>
      </c>
      <c r="B14" s="117">
        <v>74</v>
      </c>
      <c r="C14" s="117"/>
    </row>
    <row r="15" spans="1:7">
      <c r="A15" s="118" t="s">
        <v>185</v>
      </c>
      <c r="B15" s="117">
        <v>56</v>
      </c>
      <c r="C15" s="117"/>
    </row>
    <row r="16" spans="1:7">
      <c r="A16" s="118" t="s">
        <v>186</v>
      </c>
      <c r="B16" s="117">
        <v>95</v>
      </c>
      <c r="C16" s="117"/>
    </row>
    <row r="17" spans="1:3">
      <c r="A17" s="118" t="s">
        <v>187</v>
      </c>
      <c r="B17" s="117">
        <v>36</v>
      </c>
      <c r="C17" s="117"/>
    </row>
    <row r="18" spans="1:3">
      <c r="A18" s="118" t="s">
        <v>188</v>
      </c>
      <c r="B18" s="117">
        <v>63</v>
      </c>
      <c r="C18" s="117"/>
    </row>
    <row r="19" spans="1:3">
      <c r="A19" s="118" t="s">
        <v>189</v>
      </c>
      <c r="B19" s="117">
        <v>78</v>
      </c>
      <c r="C19" s="117"/>
    </row>
    <row r="20" spans="1:3">
      <c r="A20" s="118" t="s">
        <v>190</v>
      </c>
      <c r="B20" s="117">
        <v>49</v>
      </c>
      <c r="C20" s="117"/>
    </row>
    <row r="21" spans="1:3">
      <c r="A21" s="118" t="s">
        <v>191</v>
      </c>
      <c r="B21" s="117">
        <v>51</v>
      </c>
      <c r="C21" s="117"/>
    </row>
    <row r="22" spans="1:3">
      <c r="A22" s="118" t="s">
        <v>192</v>
      </c>
      <c r="B22" s="117">
        <v>62</v>
      </c>
      <c r="C22" s="1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T23"/>
  <sheetViews>
    <sheetView topLeftCell="A10" workbookViewId="0">
      <selection activeCell="M23" sqref="M23"/>
    </sheetView>
  </sheetViews>
  <sheetFormatPr defaultRowHeight="22.5"/>
  <cols>
    <col min="1" max="1" width="15.75" style="1" customWidth="1"/>
    <col min="2" max="2" width="17.25" style="1" customWidth="1"/>
    <col min="3" max="15" width="4.875" style="1" customWidth="1"/>
    <col min="16" max="16" width="3.125" style="1" customWidth="1"/>
    <col min="17" max="17" width="17.875" style="1" customWidth="1"/>
    <col min="18" max="18" width="6.25" style="1" customWidth="1"/>
    <col min="19" max="16384" width="9" style="1"/>
  </cols>
  <sheetData>
    <row r="2" spans="1:20" ht="23.25">
      <c r="A2" s="125"/>
      <c r="B2" s="126"/>
      <c r="C2" s="127">
        <v>10</v>
      </c>
      <c r="D2" s="260">
        <v>20</v>
      </c>
      <c r="E2" s="261"/>
      <c r="F2" s="261"/>
      <c r="G2" s="261"/>
      <c r="H2" s="262"/>
      <c r="I2" s="127">
        <v>10</v>
      </c>
      <c r="J2" s="127">
        <v>10</v>
      </c>
      <c r="K2" s="127">
        <v>20</v>
      </c>
      <c r="L2" s="127">
        <v>70</v>
      </c>
      <c r="M2" s="127">
        <v>30</v>
      </c>
      <c r="N2" s="127">
        <v>100</v>
      </c>
      <c r="O2" s="127" t="s">
        <v>197</v>
      </c>
      <c r="P2" s="136"/>
    </row>
    <row r="3" spans="1:20" ht="57.75">
      <c r="A3" s="128"/>
      <c r="B3" s="129"/>
      <c r="C3" s="130" t="s">
        <v>198</v>
      </c>
      <c r="D3" s="130" t="s">
        <v>199</v>
      </c>
      <c r="E3" s="130" t="s">
        <v>200</v>
      </c>
      <c r="F3" s="130" t="s">
        <v>201</v>
      </c>
      <c r="G3" s="130" t="s">
        <v>202</v>
      </c>
      <c r="H3" s="130" t="s">
        <v>203</v>
      </c>
      <c r="I3" s="130" t="s">
        <v>204</v>
      </c>
      <c r="J3" s="130" t="s">
        <v>205</v>
      </c>
      <c r="K3" s="143" t="s">
        <v>206</v>
      </c>
      <c r="L3" s="138" t="s">
        <v>25</v>
      </c>
      <c r="M3" s="139" t="s">
        <v>207</v>
      </c>
      <c r="N3" s="146" t="s">
        <v>208</v>
      </c>
      <c r="O3" s="149" t="s">
        <v>209</v>
      </c>
      <c r="P3" s="136"/>
    </row>
    <row r="4" spans="1:20" ht="23.25">
      <c r="A4" s="131" t="s">
        <v>34</v>
      </c>
      <c r="B4" s="131" t="s">
        <v>78</v>
      </c>
      <c r="C4" s="132"/>
      <c r="D4" s="132"/>
      <c r="E4" s="132"/>
      <c r="F4" s="132"/>
      <c r="G4" s="132"/>
      <c r="H4" s="132"/>
      <c r="I4" s="132"/>
      <c r="J4" s="132"/>
      <c r="K4" s="144"/>
      <c r="L4" s="147"/>
      <c r="M4" s="140"/>
      <c r="N4" s="148"/>
      <c r="O4" s="150"/>
      <c r="P4" s="136"/>
      <c r="Q4" s="191" t="s">
        <v>59</v>
      </c>
      <c r="R4" s="191"/>
      <c r="S4" s="191" t="s">
        <v>209</v>
      </c>
      <c r="T4" s="191" t="s">
        <v>15</v>
      </c>
    </row>
    <row r="5" spans="1:20" ht="23.25">
      <c r="A5" s="133" t="s">
        <v>88</v>
      </c>
      <c r="B5" s="133" t="s">
        <v>89</v>
      </c>
      <c r="C5" s="134">
        <v>10</v>
      </c>
      <c r="D5" s="142">
        <v>4</v>
      </c>
      <c r="E5" s="142">
        <v>4</v>
      </c>
      <c r="F5" s="142">
        <v>4</v>
      </c>
      <c r="G5" s="142">
        <v>4</v>
      </c>
      <c r="H5" s="142">
        <v>2</v>
      </c>
      <c r="I5" s="135">
        <v>9</v>
      </c>
      <c r="J5" s="135">
        <v>9</v>
      </c>
      <c r="K5" s="145">
        <v>13</v>
      </c>
      <c r="L5" s="137"/>
      <c r="M5" s="151">
        <v>9</v>
      </c>
      <c r="N5" s="141"/>
      <c r="O5" s="152"/>
      <c r="P5" s="136"/>
      <c r="Q5" s="192" t="s">
        <v>224</v>
      </c>
      <c r="R5" s="192"/>
      <c r="S5" s="192" t="s">
        <v>225</v>
      </c>
      <c r="T5" s="193"/>
    </row>
    <row r="6" spans="1:20" ht="23.25">
      <c r="A6" s="133" t="s">
        <v>92</v>
      </c>
      <c r="B6" s="133" t="s">
        <v>93</v>
      </c>
      <c r="C6" s="134">
        <v>10</v>
      </c>
      <c r="D6" s="142">
        <v>4</v>
      </c>
      <c r="E6" s="142">
        <v>4</v>
      </c>
      <c r="F6" s="142">
        <v>4</v>
      </c>
      <c r="G6" s="142">
        <v>4</v>
      </c>
      <c r="H6" s="142">
        <v>4</v>
      </c>
      <c r="I6" s="135">
        <v>8</v>
      </c>
      <c r="J6" s="135">
        <v>9</v>
      </c>
      <c r="K6" s="145">
        <v>14</v>
      </c>
      <c r="L6" s="137"/>
      <c r="M6" s="151">
        <v>17</v>
      </c>
      <c r="N6" s="141"/>
      <c r="O6" s="152"/>
      <c r="P6" s="136"/>
      <c r="Q6" s="192" t="s">
        <v>222</v>
      </c>
      <c r="R6" s="192"/>
      <c r="S6" s="192" t="s">
        <v>223</v>
      </c>
      <c r="T6" s="193"/>
    </row>
    <row r="7" spans="1:20" ht="23.25">
      <c r="A7" s="133" t="s">
        <v>96</v>
      </c>
      <c r="B7" s="133" t="s">
        <v>97</v>
      </c>
      <c r="C7" s="134">
        <v>10</v>
      </c>
      <c r="D7" s="142">
        <v>4</v>
      </c>
      <c r="E7" s="142">
        <v>4</v>
      </c>
      <c r="F7" s="142">
        <v>4</v>
      </c>
      <c r="G7" s="142">
        <v>4</v>
      </c>
      <c r="H7" s="142">
        <v>4</v>
      </c>
      <c r="I7" s="135">
        <v>8</v>
      </c>
      <c r="J7" s="135">
        <v>7</v>
      </c>
      <c r="K7" s="145">
        <v>15</v>
      </c>
      <c r="L7" s="137"/>
      <c r="M7" s="151">
        <v>10</v>
      </c>
      <c r="N7" s="141"/>
      <c r="O7" s="152"/>
      <c r="P7" s="136"/>
      <c r="Q7" s="192" t="s">
        <v>220</v>
      </c>
      <c r="R7" s="192"/>
      <c r="S7" s="192" t="s">
        <v>221</v>
      </c>
      <c r="T7" s="193"/>
    </row>
    <row r="8" spans="1:20" ht="23.25">
      <c r="A8" s="133" t="s">
        <v>100</v>
      </c>
      <c r="B8" s="133" t="s">
        <v>101</v>
      </c>
      <c r="C8" s="134">
        <v>10</v>
      </c>
      <c r="D8" s="142">
        <v>4</v>
      </c>
      <c r="E8" s="142">
        <v>4</v>
      </c>
      <c r="F8" s="142">
        <v>4</v>
      </c>
      <c r="G8" s="142">
        <v>4</v>
      </c>
      <c r="H8" s="142">
        <v>2</v>
      </c>
      <c r="I8" s="135">
        <v>8</v>
      </c>
      <c r="J8" s="135">
        <v>8</v>
      </c>
      <c r="K8" s="145">
        <v>16</v>
      </c>
      <c r="L8" s="137"/>
      <c r="M8" s="151">
        <v>10</v>
      </c>
      <c r="N8" s="141"/>
      <c r="O8" s="152"/>
      <c r="P8" s="136"/>
      <c r="Q8" s="192" t="s">
        <v>218</v>
      </c>
      <c r="R8" s="192"/>
      <c r="S8" s="192" t="s">
        <v>219</v>
      </c>
      <c r="T8" s="193"/>
    </row>
    <row r="9" spans="1:20" ht="23.25">
      <c r="A9" s="133" t="s">
        <v>104</v>
      </c>
      <c r="B9" s="133" t="s">
        <v>105</v>
      </c>
      <c r="C9" s="134">
        <v>10</v>
      </c>
      <c r="D9" s="142">
        <v>4</v>
      </c>
      <c r="E9" s="142">
        <v>4</v>
      </c>
      <c r="F9" s="142">
        <v>4</v>
      </c>
      <c r="G9" s="142">
        <v>2</v>
      </c>
      <c r="H9" s="142">
        <v>2</v>
      </c>
      <c r="I9" s="135">
        <v>7</v>
      </c>
      <c r="J9" s="135">
        <v>8</v>
      </c>
      <c r="K9" s="145">
        <v>14</v>
      </c>
      <c r="L9" s="137"/>
      <c r="M9" s="151">
        <v>8</v>
      </c>
      <c r="N9" s="141"/>
      <c r="O9" s="152"/>
      <c r="P9" s="136"/>
      <c r="Q9" s="192" t="s">
        <v>216</v>
      </c>
      <c r="R9" s="192"/>
      <c r="S9" s="192" t="s">
        <v>217</v>
      </c>
      <c r="T9" s="193"/>
    </row>
    <row r="10" spans="1:20" ht="23.25">
      <c r="A10" s="133" t="s">
        <v>108</v>
      </c>
      <c r="B10" s="133" t="s">
        <v>109</v>
      </c>
      <c r="C10" s="134">
        <v>10</v>
      </c>
      <c r="D10" s="142">
        <v>4</v>
      </c>
      <c r="E10" s="142">
        <v>4</v>
      </c>
      <c r="F10" s="142">
        <v>4</v>
      </c>
      <c r="G10" s="142">
        <v>4</v>
      </c>
      <c r="H10" s="142">
        <v>4</v>
      </c>
      <c r="I10" s="135">
        <v>8</v>
      </c>
      <c r="J10" s="135">
        <v>8</v>
      </c>
      <c r="K10" s="145">
        <v>14</v>
      </c>
      <c r="L10" s="137"/>
      <c r="M10" s="151">
        <v>13</v>
      </c>
      <c r="N10" s="141"/>
      <c r="O10" s="152"/>
      <c r="P10" s="136"/>
      <c r="Q10" s="192" t="s">
        <v>214</v>
      </c>
      <c r="R10" s="192"/>
      <c r="S10" s="192" t="s">
        <v>215</v>
      </c>
      <c r="T10" s="193"/>
    </row>
    <row r="11" spans="1:20" ht="23.25">
      <c r="A11" s="133" t="s">
        <v>112</v>
      </c>
      <c r="B11" s="133" t="s">
        <v>113</v>
      </c>
      <c r="C11" s="134">
        <v>10</v>
      </c>
      <c r="D11" s="142">
        <v>4</v>
      </c>
      <c r="E11" s="142">
        <v>4</v>
      </c>
      <c r="F11" s="142">
        <v>4</v>
      </c>
      <c r="G11" s="142">
        <v>4</v>
      </c>
      <c r="H11" s="142">
        <v>2</v>
      </c>
      <c r="I11" s="135">
        <v>7</v>
      </c>
      <c r="J11" s="135">
        <v>7</v>
      </c>
      <c r="K11" s="145">
        <v>16</v>
      </c>
      <c r="L11" s="137"/>
      <c r="M11" s="151">
        <v>7</v>
      </c>
      <c r="N11" s="141"/>
      <c r="O11" s="152"/>
      <c r="P11" s="136"/>
      <c r="Q11" s="192" t="s">
        <v>212</v>
      </c>
      <c r="R11" s="192"/>
      <c r="S11" s="192" t="s">
        <v>213</v>
      </c>
      <c r="T11" s="193"/>
    </row>
    <row r="12" spans="1:20">
      <c r="P12" s="136"/>
      <c r="Q12" s="192" t="s">
        <v>210</v>
      </c>
      <c r="R12" s="192"/>
      <c r="S12" s="192" t="s">
        <v>211</v>
      </c>
      <c r="T12" s="193"/>
    </row>
    <row r="14" spans="1:20" ht="23.25">
      <c r="Q14" s="153" t="s">
        <v>226</v>
      </c>
      <c r="R14" s="213"/>
      <c r="S14" s="171"/>
      <c r="T14" s="154"/>
    </row>
    <row r="15" spans="1:20" ht="23.25">
      <c r="Q15" s="153" t="s">
        <v>227</v>
      </c>
      <c r="R15" s="213"/>
      <c r="S15" s="171"/>
      <c r="T15" s="154"/>
    </row>
    <row r="16" spans="1:20" ht="23.25">
      <c r="Q16" s="153" t="s">
        <v>71</v>
      </c>
      <c r="R16" s="213"/>
      <c r="S16" s="171"/>
      <c r="T16" s="154"/>
    </row>
    <row r="17" spans="17:20" ht="23.25">
      <c r="Q17" s="153" t="s">
        <v>228</v>
      </c>
      <c r="R17" s="213"/>
      <c r="S17" s="171"/>
      <c r="T17" s="154"/>
    </row>
    <row r="18" spans="17:20" ht="23.25">
      <c r="Q18" s="153" t="s">
        <v>229</v>
      </c>
      <c r="R18" s="213"/>
      <c r="S18" s="171"/>
      <c r="T18" s="154"/>
    </row>
    <row r="19" spans="17:20" ht="23.25">
      <c r="Q19" s="153" t="s">
        <v>462</v>
      </c>
      <c r="R19" s="213"/>
      <c r="S19" s="171"/>
      <c r="T19" s="154"/>
    </row>
    <row r="20" spans="17:20" ht="23.25">
      <c r="Q20" s="153" t="s">
        <v>463</v>
      </c>
      <c r="R20" s="213"/>
      <c r="S20" s="171"/>
      <c r="T20" s="154"/>
    </row>
    <row r="21" spans="17:20" ht="23.25">
      <c r="Q21" s="153" t="s">
        <v>464</v>
      </c>
      <c r="R21" s="213"/>
      <c r="S21" s="171"/>
      <c r="T21" s="154"/>
    </row>
    <row r="22" spans="17:20" ht="23.25">
      <c r="Q22" s="153" t="s">
        <v>465</v>
      </c>
      <c r="R22" s="213"/>
      <c r="S22" s="171"/>
      <c r="T22" s="154"/>
    </row>
    <row r="23" spans="17:20" ht="23.25">
      <c r="Q23" s="153" t="s">
        <v>466</v>
      </c>
      <c r="R23" s="213"/>
      <c r="S23" s="171"/>
      <c r="T23" s="154"/>
    </row>
  </sheetData>
  <sortState ref="Q5:S13">
    <sortCondition descending="1" ref="R5"/>
  </sortState>
  <mergeCells count="1">
    <mergeCell ref="D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18</vt:i4>
      </vt:variant>
    </vt:vector>
  </HeadingPairs>
  <TitlesOfParts>
    <vt:vector size="18" baseType="lpstr">
      <vt:lpstr>Test 1</vt:lpstr>
      <vt:lpstr>Test 2</vt:lpstr>
      <vt:lpstr>Test 3</vt:lpstr>
      <vt:lpstr>Test 4</vt:lpstr>
      <vt:lpstr>Test 5</vt:lpstr>
      <vt:lpstr>Test 6</vt:lpstr>
      <vt:lpstr>Test 7</vt:lpstr>
      <vt:lpstr>Test 8</vt:lpstr>
      <vt:lpstr>Test 9</vt:lpstr>
      <vt:lpstr>Test 10</vt:lpstr>
      <vt:lpstr>Test 11</vt:lpstr>
      <vt:lpstr>Test 12</vt:lpstr>
      <vt:lpstr>Test 13</vt:lpstr>
      <vt:lpstr>Customers</vt:lpstr>
      <vt:lpstr>Products</vt:lpstr>
      <vt:lpstr>Test 17</vt:lpstr>
      <vt:lpstr>Order</vt:lpstr>
      <vt:lpstr>Test 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2012-05-23T19:31:43Z</dcterms:created>
  <dcterms:modified xsi:type="dcterms:W3CDTF">2012-05-23T23:53:46Z</dcterms:modified>
</cp:coreProperties>
</file>